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0" windowWidth="8475" windowHeight="4500" tabRatio="816" activeTab="0"/>
  </bookViews>
  <sheets>
    <sheet name="給水量" sheetId="1" r:id="rId1"/>
    <sheet name="人口動態" sheetId="2" r:id="rId2"/>
    <sheet name="雇用情勢" sheetId="3" r:id="rId3"/>
    <sheet name="賃金・労働時間・雇用" sheetId="4" r:id="rId4"/>
    <sheet name="倒産状況" sheetId="5" r:id="rId5"/>
    <sheet name="金利" sheetId="6" r:id="rId6"/>
    <sheet name="信用保証" sheetId="7" r:id="rId7"/>
    <sheet name="建築確認" sheetId="8" r:id="rId8"/>
    <sheet name="公共工事" sheetId="9" r:id="rId9"/>
  </sheets>
  <definedNames>
    <definedName name="_xlnm.Print_Area" localSheetId="0">'給水量'!$A$1:$G$14</definedName>
    <definedName name="_xlnm.Print_Area" localSheetId="5">'金利'!$A$1:$E$50</definedName>
    <definedName name="_xlnm.Print_Area" localSheetId="7">'建築確認'!$A$1:$E$24</definedName>
    <definedName name="_xlnm.Print_Area" localSheetId="2">'雇用情勢'!$A$1:$S$30</definedName>
    <definedName name="_xlnm.Print_Area" localSheetId="8">'公共工事'!$A$1:$K$23</definedName>
    <definedName name="_xlnm.Print_Area" localSheetId="6">'信用保証'!$A$1:$J$69</definedName>
    <definedName name="_xlnm.Print_Area" localSheetId="1">'人口動態'!$A$1:$K$116</definedName>
    <definedName name="_xlnm.Print_Area" localSheetId="3">'賃金・労働時間・雇用'!$A$1:$S$56</definedName>
    <definedName name="_xlnm.Print_Area" localSheetId="4">'倒産状況'!$A$1:$F$83</definedName>
  </definedNames>
  <calcPr fullCalcOnLoad="1"/>
</workbook>
</file>

<file path=xl/sharedStrings.xml><?xml version="1.0" encoding="utf-8"?>
<sst xmlns="http://schemas.openxmlformats.org/spreadsheetml/2006/main" count="788" uniqueCount="398">
  <si>
    <t>出　雲　市　内　給　水　量　状　況</t>
  </si>
  <si>
    <t>上　　　　　水　　　　　道</t>
  </si>
  <si>
    <t>契　約　件　数</t>
  </si>
  <si>
    <t>出雲市内建築確認申請状況</t>
  </si>
  <si>
    <t>5月</t>
  </si>
  <si>
    <t>6月</t>
  </si>
  <si>
    <t>4～6月</t>
  </si>
  <si>
    <t>4月</t>
  </si>
  <si>
    <t>県 営 公 共 事 業 の 状 況</t>
  </si>
  <si>
    <t>単位：千円</t>
  </si>
  <si>
    <t>土　　木</t>
  </si>
  <si>
    <t>建　　築</t>
  </si>
  <si>
    <t>舗装工事</t>
  </si>
  <si>
    <t>そ の 他</t>
  </si>
  <si>
    <t>合　　計</t>
  </si>
  <si>
    <t>8月</t>
  </si>
  <si>
    <t>9月</t>
  </si>
  <si>
    <t>単位：人、世帯</t>
  </si>
  <si>
    <t>自　然　要　因</t>
  </si>
  <si>
    <t>社　会　要　因</t>
  </si>
  <si>
    <t>世帯数</t>
  </si>
  <si>
    <t>人　　　　　　口</t>
  </si>
  <si>
    <t>出　生</t>
  </si>
  <si>
    <t>死　亡</t>
  </si>
  <si>
    <t>増　減</t>
  </si>
  <si>
    <t>転　入</t>
  </si>
  <si>
    <t>転　出</t>
  </si>
  <si>
    <t>男</t>
  </si>
  <si>
    <t>女</t>
  </si>
  <si>
    <t>合　計</t>
  </si>
  <si>
    <t>資料提供：出雲市市民課</t>
  </si>
  <si>
    <t>件　　　　数</t>
  </si>
  <si>
    <t>負債総額(百万円)</t>
  </si>
  <si>
    <t>島根県</t>
  </si>
  <si>
    <t>年度</t>
  </si>
  <si>
    <t>年月</t>
  </si>
  <si>
    <t>10月</t>
  </si>
  <si>
    <t>11月</t>
  </si>
  <si>
    <t>12月</t>
  </si>
  <si>
    <t>単位：倍.人.％</t>
  </si>
  <si>
    <t>求　人　倍　率</t>
  </si>
  <si>
    <t>新　規　求　人　数</t>
  </si>
  <si>
    <t>対比差</t>
  </si>
  <si>
    <t>　10月</t>
  </si>
  <si>
    <t>(</t>
  </si>
  <si>
    <t>)</t>
  </si>
  <si>
    <t>　4月</t>
  </si>
  <si>
    <t>　5月</t>
  </si>
  <si>
    <t>　6月</t>
  </si>
  <si>
    <t>　7月</t>
  </si>
  <si>
    <t>　8月</t>
  </si>
  <si>
    <t>　9月</t>
  </si>
  <si>
    <t>(   )内はパートを除く数値。資料提供：出雲公共職業安定所</t>
  </si>
  <si>
    <t>件数</t>
  </si>
  <si>
    <t>金額</t>
  </si>
  <si>
    <t>保証債務残高</t>
  </si>
  <si>
    <t>出雲市内信用保証状況</t>
  </si>
  <si>
    <t>５月</t>
  </si>
  <si>
    <t>６月</t>
  </si>
  <si>
    <t>前年比</t>
  </si>
  <si>
    <t>（単位：件・千円・％）</t>
  </si>
  <si>
    <t>１０～１２月計</t>
  </si>
  <si>
    <t>４～６月計</t>
  </si>
  <si>
    <t>7月</t>
  </si>
  <si>
    <t>8月</t>
  </si>
  <si>
    <t>9月</t>
  </si>
  <si>
    <t>7～9月</t>
  </si>
  <si>
    <t>７～９月計</t>
  </si>
  <si>
    <t>出 雲 市  人 口 動 態</t>
  </si>
  <si>
    <t>10月</t>
  </si>
  <si>
    <t>11月</t>
  </si>
  <si>
    <t>12月</t>
  </si>
  <si>
    <t>10～12月</t>
  </si>
  <si>
    <t>項目</t>
  </si>
  <si>
    <t>調査産業計</t>
  </si>
  <si>
    <t>建設業</t>
  </si>
  <si>
    <t>製造業</t>
  </si>
  <si>
    <t>情報通信業</t>
  </si>
  <si>
    <t>卸売・小売業</t>
  </si>
  <si>
    <t>金融・保険業</t>
  </si>
  <si>
    <t>医療・福祉</t>
  </si>
  <si>
    <t>複合　　　　　サービス業</t>
  </si>
  <si>
    <t>現金給与総額</t>
  </si>
  <si>
    <t>前年同月比</t>
  </si>
  <si>
    <t>きまって支給する給与</t>
  </si>
  <si>
    <t>所定内給与</t>
  </si>
  <si>
    <t>所定外給与</t>
  </si>
  <si>
    <t>特別に支払われた給与</t>
  </si>
  <si>
    <t>(円)</t>
  </si>
  <si>
    <t>(％)</t>
  </si>
  <si>
    <t>出勤日数</t>
  </si>
  <si>
    <t>(日)</t>
  </si>
  <si>
    <t>総実労働時間</t>
  </si>
  <si>
    <t>所定内労働時間</t>
  </si>
  <si>
    <t>所定外労働時間</t>
  </si>
  <si>
    <t>前調査期間末常用労働者数</t>
  </si>
  <si>
    <t>増加常用労働者数</t>
  </si>
  <si>
    <t>減少常用労働者数</t>
  </si>
  <si>
    <t>本調査期間末常用労働者数</t>
  </si>
  <si>
    <t>うちパートタイム労働者数</t>
  </si>
  <si>
    <t>パートタイム労働者比</t>
  </si>
  <si>
    <t>入職率</t>
  </si>
  <si>
    <t>前年同月差</t>
  </si>
  <si>
    <t>離職率</t>
  </si>
  <si>
    <t>(人)</t>
  </si>
  <si>
    <t>常用労働者数</t>
  </si>
  <si>
    <t>労働異動率</t>
  </si>
  <si>
    <t>２月</t>
  </si>
  <si>
    <t>1月</t>
  </si>
  <si>
    <t>３月</t>
  </si>
  <si>
    <t>１～３月</t>
  </si>
  <si>
    <t>１～３月計</t>
  </si>
  <si>
    <t>年度合計</t>
  </si>
  <si>
    <t>　４月　 　５月</t>
  </si>
  <si>
    <t>比較増減</t>
  </si>
  <si>
    <t>月別保証承諾</t>
  </si>
  <si>
    <t>　６月　 　７月</t>
  </si>
  <si>
    <t>　８月　 　９月</t>
  </si>
  <si>
    <t>７月</t>
  </si>
  <si>
    <t>上半期計</t>
  </si>
  <si>
    <t>資料提供：</t>
  </si>
  <si>
    <t xml:space="preserve"> １０月　 １１月</t>
  </si>
  <si>
    <t>10月</t>
  </si>
  <si>
    <t>12月</t>
  </si>
  <si>
    <t>２月</t>
  </si>
  <si>
    <t>３月</t>
  </si>
  <si>
    <t xml:space="preserve"> １２月　　 １月</t>
  </si>
  <si>
    <t xml:space="preserve"> 　２月　 　３月</t>
  </si>
  <si>
    <t>1月</t>
  </si>
  <si>
    <t>年間合計</t>
  </si>
  <si>
    <t>２月末</t>
  </si>
  <si>
    <t>2月</t>
  </si>
  <si>
    <t>負債額１千万円以上、法的整理。資料提供：帝国データバンク山陰支店</t>
  </si>
  <si>
    <t>資料提供：出雲市上下水道局</t>
  </si>
  <si>
    <t>前年同月差</t>
  </si>
  <si>
    <t>(ポイント)</t>
  </si>
  <si>
    <t>合　　計</t>
  </si>
  <si>
    <t>３月末</t>
  </si>
  <si>
    <t>比較増減（%）</t>
  </si>
  <si>
    <t>５月末</t>
  </si>
  <si>
    <t>４月末</t>
  </si>
  <si>
    <t>６月末</t>
  </si>
  <si>
    <t>８月末</t>
  </si>
  <si>
    <t>７月末</t>
  </si>
  <si>
    <t>雇　用　情　勢　（出雲公共職業安定所管内）</t>
  </si>
  <si>
    <t>4月</t>
  </si>
  <si>
    <t>5月</t>
  </si>
  <si>
    <t>１月</t>
  </si>
  <si>
    <t>下半期計</t>
  </si>
  <si>
    <t>２月末</t>
  </si>
  <si>
    <t>３月末</t>
  </si>
  <si>
    <t>５月末</t>
  </si>
  <si>
    <t>〔業種：小売業1社〕</t>
  </si>
  <si>
    <t>９月末</t>
  </si>
  <si>
    <t>８月末</t>
  </si>
  <si>
    <t>備　　考</t>
  </si>
  <si>
    <t>１１月末</t>
  </si>
  <si>
    <t>１０月末</t>
  </si>
  <si>
    <t>２０年１２月末</t>
  </si>
  <si>
    <t>6月</t>
  </si>
  <si>
    <t>３月末</t>
  </si>
  <si>
    <t>５月末</t>
  </si>
  <si>
    <t>3月</t>
  </si>
  <si>
    <t>　※平成21年度より指定確認検査機関による確認件数を含む</t>
  </si>
  <si>
    <t>８月末</t>
  </si>
  <si>
    <t>〔業種：建設業1社〕</t>
  </si>
  <si>
    <t>〔業種：サービス業1社〕</t>
  </si>
  <si>
    <t>１１月末</t>
  </si>
  <si>
    <t>１０月末</t>
  </si>
  <si>
    <t>１１月</t>
  </si>
  <si>
    <t>１０月</t>
  </si>
  <si>
    <t>９月</t>
  </si>
  <si>
    <t>２１年１２月末</t>
  </si>
  <si>
    <t>２１年　１月末</t>
  </si>
  <si>
    <t>２０年　１月末</t>
  </si>
  <si>
    <t>宿泊業・飲食サービス業</t>
  </si>
  <si>
    <t>教育、学習
支援業</t>
  </si>
  <si>
    <t>生活関連サービス業、娯楽業</t>
  </si>
  <si>
    <t>運輸・郵便業</t>
  </si>
  <si>
    <t>学術研究,専門・技術サービス業</t>
  </si>
  <si>
    <t>　１月末</t>
  </si>
  <si>
    <t>　４月末</t>
  </si>
  <si>
    <t>４月</t>
  </si>
  <si>
    <t>資料提供：出雲市都市建設部建築住宅課</t>
  </si>
  <si>
    <t>　６月末</t>
  </si>
  <si>
    <t>　７月末</t>
  </si>
  <si>
    <t>８月</t>
  </si>
  <si>
    <t>９月末</t>
  </si>
  <si>
    <t>２２年　１２月末</t>
  </si>
  <si>
    <t>　１１月末</t>
  </si>
  <si>
    <t>９月</t>
  </si>
  <si>
    <t>１１月</t>
  </si>
  <si>
    <t>〔業種：製造業1社〕</t>
  </si>
  <si>
    <t>〔業種：建設業2社〕</t>
  </si>
  <si>
    <t>使　用　水　量　（㎥）</t>
  </si>
  <si>
    <t>　　２月末</t>
  </si>
  <si>
    <t>２３年　　１月末</t>
  </si>
  <si>
    <t>2月</t>
  </si>
  <si>
    <t>３月末</t>
  </si>
  <si>
    <t>６月末</t>
  </si>
  <si>
    <t>〔業種：製造業1社〕</t>
  </si>
  <si>
    <t>６月</t>
  </si>
  <si>
    <t>９月末</t>
  </si>
  <si>
    <t>８月末</t>
  </si>
  <si>
    <t>１１月末</t>
  </si>
  <si>
    <t>１０月末</t>
  </si>
  <si>
    <t>２３年　１２月末</t>
  </si>
  <si>
    <t>　※平成23年10月以降　斐川町の確認件数を含む</t>
  </si>
  <si>
    <t>１０月</t>
  </si>
  <si>
    <t>平成２３年　１２月</t>
  </si>
  <si>
    <t>２月末</t>
  </si>
  <si>
    <t>１月末</t>
  </si>
  <si>
    <t>２月</t>
  </si>
  <si>
    <t>１月</t>
  </si>
  <si>
    <t>平成２４年　　３月</t>
  </si>
  <si>
    <t>3月</t>
  </si>
  <si>
    <t>平成24年　1月</t>
  </si>
  <si>
    <t>※平成２３年１０月１日に出雲市と合併した斐川町の実績は、「出雲市」に計上しています</t>
  </si>
  <si>
    <t>-</t>
  </si>
  <si>
    <t>８月末</t>
  </si>
  <si>
    <t>７月末</t>
  </si>
  <si>
    <t>9月</t>
  </si>
  <si>
    <t>8月</t>
  </si>
  <si>
    <t>7月</t>
  </si>
  <si>
    <t>８月</t>
  </si>
  <si>
    <t>７月</t>
  </si>
  <si>
    <t>一般社団法人　島根県出雲地区建設業協会</t>
  </si>
  <si>
    <t>〔業種：建設業1社、製造業1社、卸売業1社、サービス業1社〕</t>
  </si>
  <si>
    <t>９月末</t>
  </si>
  <si>
    <t>２４年　１２月末</t>
  </si>
  <si>
    <t>１１月末</t>
  </si>
  <si>
    <t>１０月末</t>
  </si>
  <si>
    <t>９月</t>
  </si>
  <si>
    <t>　平成２４年　１２月</t>
  </si>
  <si>
    <t>１１月</t>
  </si>
  <si>
    <t>１０月</t>
  </si>
  <si>
    <t>12月</t>
  </si>
  <si>
    <t>11月</t>
  </si>
  <si>
    <t>10月</t>
  </si>
  <si>
    <t>〔業種：卸売業1社〕</t>
  </si>
  <si>
    <t>〔業種：小売業1社、サービス業1社〕</t>
  </si>
  <si>
    <t>平成25年　1月</t>
  </si>
  <si>
    <t>2月</t>
  </si>
  <si>
    <t>3月</t>
  </si>
  <si>
    <t>平成２５年　　３月</t>
  </si>
  <si>
    <t>平成２４年度　 計</t>
  </si>
  <si>
    <t>平成２３年度　 計</t>
  </si>
  <si>
    <t>平成２５年度</t>
  </si>
  <si>
    <t>３月末</t>
  </si>
  <si>
    <t>平成２５年度　 計</t>
  </si>
  <si>
    <t>６月末</t>
  </si>
  <si>
    <t>９月</t>
  </si>
  <si>
    <t xml:space="preserve">  　　９月末</t>
  </si>
  <si>
    <t>２５年　　１２月末</t>
  </si>
  <si>
    <t>１２月</t>
  </si>
  <si>
    <t>〔業種：サービス業1社〕</t>
  </si>
  <si>
    <t>平成２６年　　３月</t>
  </si>
  <si>
    <t>２月</t>
  </si>
  <si>
    <t>１月</t>
  </si>
  <si>
    <t>平成２６年度</t>
  </si>
  <si>
    <t>　　　　　３月末</t>
  </si>
  <si>
    <t>平成２６年度　 計</t>
  </si>
  <si>
    <t>〔業種：小売業2社、卸売業1社〕</t>
  </si>
  <si>
    <t>　　６月末</t>
  </si>
  <si>
    <t>７月</t>
  </si>
  <si>
    <t>〔業種：サービス業1社〕</t>
  </si>
  <si>
    <t>　　　９月末</t>
  </si>
  <si>
    <t>　２６年　　１２月末</t>
  </si>
  <si>
    <t>１２月</t>
  </si>
  <si>
    <t>１０月</t>
  </si>
  <si>
    <t>12月</t>
  </si>
  <si>
    <t>11月</t>
  </si>
  <si>
    <t>出雲市(当所管内)</t>
  </si>
  <si>
    <t>　　　２月末</t>
  </si>
  <si>
    <t>１月</t>
  </si>
  <si>
    <t>２月</t>
  </si>
  <si>
    <t>３月</t>
  </si>
  <si>
    <t>9月</t>
  </si>
  <si>
    <t>8月</t>
  </si>
  <si>
    <t>6月</t>
  </si>
  <si>
    <t>5月</t>
  </si>
  <si>
    <t>〔業種：建設業2社、卸売業1社、小売業1社〕</t>
  </si>
  <si>
    <t>平成２７年度</t>
  </si>
  <si>
    <t>　　　　　５月末</t>
  </si>
  <si>
    <t>　　４月末</t>
  </si>
  <si>
    <t>　　３月末</t>
  </si>
  <si>
    <t>27年度</t>
  </si>
  <si>
    <t>平成２７年度　 計</t>
  </si>
  <si>
    <t>２７年度</t>
  </si>
  <si>
    <t>４月</t>
  </si>
  <si>
    <t>５月</t>
  </si>
  <si>
    <t>６月</t>
  </si>
  <si>
    <t>〔業種：建設業1社〕</t>
  </si>
  <si>
    <t>〔業種：建設業1社、卸売業１社、サービス業2社〕</t>
  </si>
  <si>
    <t>　　８月末</t>
  </si>
  <si>
    <t>　　　　　７月末</t>
  </si>
  <si>
    <t>　　　　　６月末</t>
  </si>
  <si>
    <t>８月</t>
  </si>
  <si>
    <t>７月</t>
  </si>
  <si>
    <t>7月</t>
  </si>
  <si>
    <t>6月</t>
  </si>
  <si>
    <t>当期代弁</t>
  </si>
  <si>
    <t>　　　　　　　１０月末</t>
  </si>
  <si>
    <t>　　　　　　　　　　１１月末</t>
  </si>
  <si>
    <t>１２月</t>
  </si>
  <si>
    <t>〔業種：製造業1社〕</t>
  </si>
  <si>
    <t>　　　　　　　　　　９月末</t>
  </si>
  <si>
    <t>　　　　　２７年    １２月末</t>
  </si>
  <si>
    <t>　　　　　    ２月末</t>
  </si>
  <si>
    <t>　　　　　 １月末</t>
  </si>
  <si>
    <t>年度</t>
  </si>
  <si>
    <t>マル経金利</t>
  </si>
  <si>
    <t>長期プライムレート</t>
  </si>
  <si>
    <t>財投金利
(元金均等償還
半年腑5年以内据置なし）</t>
  </si>
  <si>
    <t>｜</t>
  </si>
  <si>
    <t>｜</t>
  </si>
  <si>
    <t>1.9</t>
  </si>
  <si>
    <t>1.8</t>
  </si>
  <si>
    <t>1.0</t>
  </si>
  <si>
    <t>1.2</t>
  </si>
  <si>
    <t>1.1</t>
  </si>
  <si>
    <t>0.9</t>
  </si>
  <si>
    <t>0.8</t>
  </si>
  <si>
    <t>2.00</t>
  </si>
  <si>
    <t>2.10</t>
  </si>
  <si>
    <t>2.30</t>
  </si>
  <si>
    <t>1.90</t>
  </si>
  <si>
    <t>1.95</t>
  </si>
  <si>
    <t>1.85</t>
  </si>
  <si>
    <t>1.75</t>
  </si>
  <si>
    <t>H.23.5.20</t>
  </si>
  <si>
    <t>1.50</t>
  </si>
  <si>
    <t>1.65</t>
  </si>
  <si>
    <t>1.55</t>
  </si>
  <si>
    <t>1.20</t>
  </si>
  <si>
    <t>1.25</t>
  </si>
  <si>
    <t>1.35</t>
  </si>
  <si>
    <t>1.30</t>
  </si>
  <si>
    <t>1.60</t>
  </si>
  <si>
    <t>1.45</t>
  </si>
  <si>
    <t>1.15</t>
  </si>
  <si>
    <t>1.10</t>
  </si>
  <si>
    <t>0.95</t>
  </si>
  <si>
    <t>(注）①表中の「｜」は、変更なしという意味です。</t>
  </si>
  <si>
    <t>　　 ②マル経金利は、沖縄県を除く地域のものです。</t>
  </si>
  <si>
    <t>企　業　倒　産　状　況</t>
  </si>
  <si>
    <t>年 月 日</t>
  </si>
  <si>
    <t>島根県信用保証協会</t>
  </si>
  <si>
    <t>資料提供：日本商工会議所</t>
  </si>
  <si>
    <t>島根県政策企画局 統計調査課</t>
  </si>
  <si>
    <t>金　利　状　況</t>
  </si>
  <si>
    <t>平成２８年度</t>
  </si>
  <si>
    <t>　　　　　    ４月末</t>
  </si>
  <si>
    <t>　　　　　    　５月末</t>
  </si>
  <si>
    <t>　　　　    　３月末</t>
  </si>
  <si>
    <t>28年度</t>
  </si>
  <si>
    <t>２８年度</t>
  </si>
  <si>
    <t>5月</t>
  </si>
  <si>
    <t>平成２８年度　 計</t>
  </si>
  <si>
    <t>５月</t>
  </si>
  <si>
    <t>　平成24年　4月</t>
  </si>
  <si>
    <t>平成25年　4月</t>
  </si>
  <si>
    <t>平成26年　1月</t>
  </si>
  <si>
    <t>　平成26年　4月</t>
  </si>
  <si>
    <t>平成27年　1月</t>
  </si>
  <si>
    <t>　平成27年　4月</t>
  </si>
  <si>
    <t>　　平成28年　4月</t>
  </si>
  <si>
    <t>平成28年　1月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</si>
  <si>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</si>
  <si>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</si>
  <si>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</si>
  <si>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</si>
  <si>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</si>
  <si>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</si>
  <si>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</si>
  <si>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</si>
  <si>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</si>
  <si>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　　　　　    　　７月末</t>
  </si>
  <si>
    <t>　　　　　    　　　　８月末</t>
  </si>
  <si>
    <t>　　　　　    　６月末</t>
  </si>
  <si>
    <t>7月</t>
  </si>
  <si>
    <t>1.25</t>
  </si>
  <si>
    <t>1.16</t>
  </si>
  <si>
    <r>
      <t>サービス業</t>
    </r>
    <r>
      <rPr>
        <sz val="5"/>
        <rFont val="ＭＳ ゴシック"/>
        <family val="3"/>
      </rPr>
      <t>（他に分類されないもの）</t>
    </r>
  </si>
  <si>
    <t>(％)</t>
  </si>
  <si>
    <r>
      <t>(</t>
    </r>
    <r>
      <rPr>
        <sz val="6"/>
        <rFont val="ＭＳ ゴシック"/>
        <family val="3"/>
      </rPr>
      <t>時間</t>
    </r>
    <r>
      <rPr>
        <sz val="8"/>
        <rFont val="ＭＳ ゴシック"/>
        <family val="3"/>
      </rPr>
      <t>)</t>
    </r>
  </si>
  <si>
    <t>　　　　　    　　１１月末</t>
  </si>
  <si>
    <t>　　　　　    　　　　１０月末</t>
  </si>
  <si>
    <t>　　　　　    　　　　９月末</t>
  </si>
  <si>
    <t>〔業種：製造業1社〕</t>
  </si>
  <si>
    <t>平成29年　1月</t>
  </si>
  <si>
    <t>　　　　　    　　２月末</t>
  </si>
  <si>
    <t>　　　　　    　　　１月末</t>
  </si>
  <si>
    <t>　　　　　    　　２８年１２月末</t>
  </si>
  <si>
    <t>　　　　　平成２９年 ３月末</t>
  </si>
  <si>
    <t>島根の賃金の動き（事業規模５人以上・Ｈ２９年２月分）</t>
  </si>
  <si>
    <t>1.11</t>
  </si>
  <si>
    <t>平成29年度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</si>
</sst>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0;&quot;△ &quot;0.00"/>
    <numFmt numFmtId="179" formatCode="0;&quot;△ &quot;0"/>
    <numFmt numFmtId="180" formatCode="0.0;&quot;△ &quot;0.0"/>
    <numFmt numFmtId="181" formatCode="0.00;[Red]0.00"/>
    <numFmt numFmtId="182" formatCode="#,##0.0;[Red]\-#,##0.0"/>
    <numFmt numFmtId="183" formatCode="#,##0.000;[Red]\-#,##0.000"/>
    <numFmt numFmtId="184" formatCode="0.0;&quot;▲ &quot;0.0"/>
    <numFmt numFmtId="185" formatCode="#,##0.00;&quot;△ &quot;#,##0.00"/>
    <numFmt numFmtId="186" formatCode="#,##0.00;&quot;▲ &quot;#,##0.00"/>
    <numFmt numFmtId="187" formatCode="0.00;&quot;▲ &quot;0.00"/>
    <numFmt numFmtId="188" formatCode="#,##0_);\(#,##0\)"/>
    <numFmt numFmtId="189" formatCode="0;_頀"/>
    <numFmt numFmtId="190" formatCode="0.0;_頀"/>
    <numFmt numFmtId="191" formatCode="0.00;_頀"/>
    <numFmt numFmtId="192" formatCode="0.00_ "/>
    <numFmt numFmtId="193" formatCode="0_);[Red]\(0\)"/>
    <numFmt numFmtId="194" formatCode="0.0_);[Red]\(0.0\)"/>
    <numFmt numFmtId="195" formatCode="0.00_);[Red]\(0.00\)"/>
    <numFmt numFmtId="196" formatCode="&quot;¥&quot;#,##0_);[Red]\(&quot;¥&quot;#,##0\)"/>
    <numFmt numFmtId="197" formatCode="#,##0_);[Red]\(#,##0\)"/>
    <numFmt numFmtId="198" formatCode="#,##0.0_);[Red]\(#,##0.0\)"/>
    <numFmt numFmtId="199" formatCode="#,##0.00_);[Red]\(#,##0.00\)"/>
    <numFmt numFmtId="200" formatCode="0;_퇿"/>
    <numFmt numFmtId="201" formatCode="0;_ÿ"/>
    <numFmt numFmtId="202" formatCode="0.0;_ÿ"/>
    <numFmt numFmtId="203" formatCode="0.00;_ÿ"/>
    <numFmt numFmtId="204" formatCode="0.000_ "/>
    <numFmt numFmtId="205" formatCode="0.0_ "/>
    <numFmt numFmtId="206" formatCode="[$-411]ge\.m\.d;@"/>
    <numFmt numFmtId="207" formatCode="#,##0.000_);[Red]\(#,##0.000\)"/>
    <numFmt numFmtId="208" formatCode="0;[Red]0"/>
    <numFmt numFmtId="209" formatCode="#,##0.0"/>
    <numFmt numFmtId="210" formatCode="#,##0.0;&quot;△ &quot;#,##0.0"/>
    <numFmt numFmtId="211" formatCode="0.0;[Red]0.0"/>
    <numFmt numFmtId="212" formatCode="mmm\-yyyy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0"/>
      <name val="ＭＳ p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399949997663497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dashed"/>
      <bottom style="dashed"/>
    </border>
    <border>
      <left style="thin"/>
      <right style="thin"/>
      <top/>
      <bottom/>
    </border>
    <border>
      <left style="dashed"/>
      <right style="thin"/>
      <top/>
      <bottom/>
    </border>
    <border>
      <left style="thin"/>
      <right/>
      <top style="dashed"/>
      <bottom/>
    </border>
    <border>
      <left style="thin"/>
      <right style="thin"/>
      <top style="thin"/>
      <bottom style="thin"/>
    </border>
    <border>
      <left style="thin"/>
      <right/>
      <top style="double"/>
      <bottom style="double"/>
    </border>
    <border>
      <left style="thin"/>
      <right/>
      <top style="double"/>
      <bottom style="dashed"/>
    </border>
    <border>
      <left style="thin"/>
      <right/>
      <top style="thin"/>
      <bottom style="thin"/>
    </border>
    <border>
      <left style="thin"/>
      <right/>
      <top/>
      <bottom style="dashed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dashed"/>
      <right/>
      <top/>
      <bottom/>
    </border>
    <border>
      <left style="double"/>
      <right style="thin"/>
      <top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ashed"/>
      <top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ash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double"/>
      <right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double"/>
      <right style="hair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/>
    </border>
    <border>
      <left style="thin"/>
      <right style="thin"/>
      <top style="hair"/>
      <bottom/>
    </border>
    <border>
      <left style="thin"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/>
    </border>
    <border>
      <left style="double"/>
      <right/>
      <top style="thin"/>
      <bottom style="double"/>
    </border>
    <border>
      <left style="double"/>
      <right/>
      <top style="double"/>
      <bottom style="thin"/>
    </border>
    <border>
      <left style="hair"/>
      <right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ashed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thin"/>
      <right/>
      <top style="medium"/>
      <bottom style="double"/>
    </border>
    <border>
      <left style="dashed"/>
      <right/>
      <top/>
      <bottom style="thin"/>
    </border>
    <border>
      <left style="dashed"/>
      <right style="thin"/>
      <top/>
      <bottom style="thin"/>
    </border>
    <border>
      <left/>
      <right style="dashed"/>
      <top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/>
      <right style="thin"/>
      <top style="hair"/>
      <bottom/>
    </border>
    <border>
      <left style="dashed"/>
      <right/>
      <top style="hair"/>
      <bottom/>
    </border>
    <border>
      <left style="dashed"/>
      <right style="thin"/>
      <top style="hair"/>
      <bottom/>
    </border>
    <border>
      <left/>
      <right style="dashed"/>
      <top style="hair"/>
      <bottom/>
    </border>
    <border>
      <left/>
      <right style="thin"/>
      <top/>
      <bottom style="hair"/>
    </border>
    <border>
      <left style="dashed"/>
      <right/>
      <top/>
      <bottom style="hair"/>
    </border>
    <border>
      <left style="dashed"/>
      <right style="thin"/>
      <top/>
      <bottom style="hair"/>
    </border>
    <border>
      <left/>
      <right style="dashed"/>
      <top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double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2" xfId="0" applyNumberFormat="1" applyBorder="1" applyAlignment="1">
      <alignment/>
    </xf>
    <xf numFmtId="38" fontId="0" fillId="0" borderId="0" xfId="48" applyFont="1" applyBorder="1" applyAlignment="1">
      <alignment/>
    </xf>
    <xf numFmtId="178" fontId="0" fillId="0" borderId="13" xfId="0" applyNumberFormat="1" applyBorder="1" applyAlignment="1">
      <alignment horizontal="right"/>
    </xf>
    <xf numFmtId="178" fontId="0" fillId="0" borderId="14" xfId="0" applyNumberFormat="1" applyBorder="1" applyAlignment="1">
      <alignment horizontal="left"/>
    </xf>
    <xf numFmtId="178" fontId="0" fillId="0" borderId="15" xfId="0" applyNumberFormat="1" applyBorder="1" applyAlignment="1">
      <alignment/>
    </xf>
    <xf numFmtId="38" fontId="0" fillId="0" borderId="15" xfId="48" applyFont="1" applyBorder="1" applyAlignment="1">
      <alignment/>
    </xf>
    <xf numFmtId="38" fontId="0" fillId="0" borderId="12" xfId="48" applyFont="1" applyBorder="1" applyAlignment="1">
      <alignment/>
    </xf>
    <xf numFmtId="178" fontId="0" fillId="0" borderId="16" xfId="0" applyNumberFormat="1" applyBorder="1" applyAlignment="1">
      <alignment horizontal="right"/>
    </xf>
    <xf numFmtId="178" fontId="0" fillId="0" borderId="17" xfId="0" applyNumberFormat="1" applyBorder="1" applyAlignment="1">
      <alignment horizontal="left"/>
    </xf>
    <xf numFmtId="178" fontId="0" fillId="0" borderId="11" xfId="0" applyNumberFormat="1" applyBorder="1" applyAlignment="1">
      <alignment horizontal="left"/>
    </xf>
    <xf numFmtId="178" fontId="0" fillId="0" borderId="0" xfId="0" applyNumberFormat="1" applyBorder="1" applyAlignment="1">
      <alignment horizontal="right"/>
    </xf>
    <xf numFmtId="38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6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2" fillId="0" borderId="18" xfId="48" applyFont="1" applyBorder="1" applyAlignment="1">
      <alignment horizontal="center" vertical="center"/>
    </xf>
    <xf numFmtId="40" fontId="0" fillId="0" borderId="0" xfId="48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38" fontId="2" fillId="0" borderId="0" xfId="48" applyFont="1" applyAlignment="1">
      <alignment/>
    </xf>
    <xf numFmtId="179" fontId="0" fillId="0" borderId="0" xfId="48" applyNumberFormat="1" applyFont="1" applyAlignment="1">
      <alignment/>
    </xf>
    <xf numFmtId="180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40" fontId="0" fillId="0" borderId="21" xfId="4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2" xfId="0" applyFont="1" applyBorder="1" applyAlignment="1">
      <alignment horizontal="center" vertical="center"/>
    </xf>
    <xf numFmtId="38" fontId="9" fillId="0" borderId="0" xfId="48" applyFont="1" applyAlignment="1">
      <alignment/>
    </xf>
    <xf numFmtId="177" fontId="2" fillId="0" borderId="0" xfId="48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7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38" fontId="0" fillId="0" borderId="0" xfId="48" applyFont="1" applyAlignment="1">
      <alignment/>
    </xf>
    <xf numFmtId="180" fontId="0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2" fillId="0" borderId="23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4" fillId="0" borderId="20" xfId="48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center"/>
    </xf>
    <xf numFmtId="180" fontId="0" fillId="0" borderId="0" xfId="0" applyNumberFormat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8" fontId="0" fillId="0" borderId="17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40" fontId="0" fillId="0" borderId="30" xfId="48" applyNumberFormat="1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38" fontId="4" fillId="0" borderId="31" xfId="48" applyFont="1" applyBorder="1" applyAlignment="1">
      <alignment horizontal="right" vertical="center"/>
    </xf>
    <xf numFmtId="181" fontId="0" fillId="0" borderId="15" xfId="0" applyNumberFormat="1" applyBorder="1" applyAlignment="1">
      <alignment/>
    </xf>
    <xf numFmtId="181" fontId="0" fillId="0" borderId="12" xfId="0" applyNumberFormat="1" applyBorder="1" applyAlignment="1">
      <alignment/>
    </xf>
    <xf numFmtId="38" fontId="4" fillId="33" borderId="32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34" xfId="48" applyFont="1" applyBorder="1" applyAlignment="1">
      <alignment/>
    </xf>
    <xf numFmtId="38" fontId="2" fillId="0" borderId="11" xfId="48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178" fontId="0" fillId="0" borderId="40" xfId="0" applyNumberFormat="1" applyBorder="1" applyAlignment="1">
      <alignment horizontal="center"/>
    </xf>
    <xf numFmtId="178" fontId="0" fillId="0" borderId="41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78" fontId="0" fillId="0" borderId="42" xfId="0" applyNumberFormat="1" applyBorder="1" applyAlignment="1">
      <alignment horizontal="right"/>
    </xf>
    <xf numFmtId="0" fontId="0" fillId="0" borderId="40" xfId="0" applyBorder="1" applyAlignment="1">
      <alignment/>
    </xf>
    <xf numFmtId="178" fontId="0" fillId="0" borderId="43" xfId="0" applyNumberFormat="1" applyBorder="1" applyAlignment="1">
      <alignment horizontal="center"/>
    </xf>
    <xf numFmtId="178" fontId="0" fillId="0" borderId="44" xfId="0" applyNumberFormat="1" applyBorder="1" applyAlignment="1">
      <alignment/>
    </xf>
    <xf numFmtId="178" fontId="0" fillId="0" borderId="29" xfId="0" applyNumberFormat="1" applyBorder="1" applyAlignment="1">
      <alignment horizontal="center"/>
    </xf>
    <xf numFmtId="178" fontId="0" fillId="0" borderId="29" xfId="0" applyNumberFormat="1" applyBorder="1" applyAlignment="1">
      <alignment/>
    </xf>
    <xf numFmtId="180" fontId="1" fillId="0" borderId="3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38" fontId="0" fillId="0" borderId="45" xfId="48" applyFont="1" applyBorder="1" applyAlignment="1">
      <alignment horizontal="right" vertical="center"/>
    </xf>
    <xf numFmtId="178" fontId="0" fillId="0" borderId="16" xfId="0" applyNumberFormat="1" applyBorder="1" applyAlignment="1">
      <alignment horizontal="center"/>
    </xf>
    <xf numFmtId="38" fontId="0" fillId="0" borderId="46" xfId="48" applyFont="1" applyBorder="1" applyAlignment="1">
      <alignment horizontal="center" vertical="center"/>
    </xf>
    <xf numFmtId="38" fontId="0" fillId="0" borderId="47" xfId="48" applyFont="1" applyBorder="1" applyAlignment="1">
      <alignment horizontal="center" vertical="center"/>
    </xf>
    <xf numFmtId="38" fontId="0" fillId="0" borderId="48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40" fontId="0" fillId="0" borderId="48" xfId="48" applyNumberFormat="1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  <xf numFmtId="177" fontId="2" fillId="0" borderId="51" xfId="48" applyNumberFormat="1" applyFont="1" applyBorder="1" applyAlignment="1">
      <alignment vertical="center"/>
    </xf>
    <xf numFmtId="179" fontId="4" fillId="0" borderId="52" xfId="0" applyNumberFormat="1" applyFont="1" applyBorder="1" applyAlignment="1">
      <alignment horizontal="right" vertical="center"/>
    </xf>
    <xf numFmtId="40" fontId="0" fillId="0" borderId="17" xfId="48" applyNumberFormat="1" applyFont="1" applyBorder="1" applyAlignment="1">
      <alignment horizontal="right" vertical="center"/>
    </xf>
    <xf numFmtId="179" fontId="4" fillId="0" borderId="53" xfId="0" applyNumberFormat="1" applyFont="1" applyBorder="1" applyAlignment="1">
      <alignment horizontal="right" vertical="center"/>
    </xf>
    <xf numFmtId="3" fontId="2" fillId="0" borderId="49" xfId="48" applyNumberFormat="1" applyFont="1" applyBorder="1" applyAlignment="1">
      <alignment horizontal="right" vertical="center"/>
    </xf>
    <xf numFmtId="38" fontId="2" fillId="0" borderId="54" xfId="48" applyFont="1" applyBorder="1" applyAlignment="1">
      <alignment vertical="center"/>
    </xf>
    <xf numFmtId="179" fontId="4" fillId="0" borderId="55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7" fontId="2" fillId="0" borderId="56" xfId="48" applyNumberFormat="1" applyFont="1" applyBorder="1" applyAlignment="1">
      <alignment vertical="center"/>
    </xf>
    <xf numFmtId="179" fontId="4" fillId="0" borderId="0" xfId="0" applyNumberFormat="1" applyFont="1" applyAlignment="1">
      <alignment/>
    </xf>
    <xf numFmtId="179" fontId="4" fillId="0" borderId="57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0" xfId="48" applyNumberFormat="1" applyFont="1" applyBorder="1" applyAlignment="1">
      <alignment horizontal="right" vertical="center"/>
    </xf>
    <xf numFmtId="179" fontId="4" fillId="0" borderId="58" xfId="0" applyNumberFormat="1" applyFont="1" applyBorder="1" applyAlignment="1">
      <alignment horizontal="right" vertical="center"/>
    </xf>
    <xf numFmtId="179" fontId="4" fillId="0" borderId="58" xfId="48" applyNumberFormat="1" applyFont="1" applyBorder="1" applyAlignment="1">
      <alignment horizontal="right" vertical="center"/>
    </xf>
    <xf numFmtId="179" fontId="4" fillId="0" borderId="37" xfId="0" applyNumberFormat="1" applyFont="1" applyBorder="1" applyAlignment="1">
      <alignment horizontal="right" vertical="center"/>
    </xf>
    <xf numFmtId="179" fontId="4" fillId="0" borderId="59" xfId="0" applyNumberFormat="1" applyFont="1" applyBorder="1" applyAlignment="1">
      <alignment horizontal="right" vertical="center"/>
    </xf>
    <xf numFmtId="179" fontId="4" fillId="0" borderId="60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26" xfId="48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61" xfId="0" applyNumberFormat="1" applyFont="1" applyBorder="1" applyAlignment="1">
      <alignment horizontal="right" vertical="center"/>
    </xf>
    <xf numFmtId="179" fontId="4" fillId="0" borderId="62" xfId="0" applyNumberFormat="1" applyFont="1" applyBorder="1" applyAlignment="1">
      <alignment horizontal="right" vertical="center"/>
    </xf>
    <xf numFmtId="179" fontId="4" fillId="0" borderId="41" xfId="0" applyNumberFormat="1" applyFont="1" applyBorder="1" applyAlignment="1">
      <alignment horizontal="right" vertical="center"/>
    </xf>
    <xf numFmtId="179" fontId="4" fillId="0" borderId="38" xfId="0" applyNumberFormat="1" applyFont="1" applyBorder="1" applyAlignment="1">
      <alignment horizontal="right" vertical="center"/>
    </xf>
    <xf numFmtId="179" fontId="4" fillId="0" borderId="63" xfId="0" applyNumberFormat="1" applyFont="1" applyBorder="1" applyAlignment="1">
      <alignment horizontal="right" vertical="center"/>
    </xf>
    <xf numFmtId="179" fontId="4" fillId="0" borderId="42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40" xfId="0" applyNumberFormat="1" applyFont="1" applyBorder="1" applyAlignment="1">
      <alignment horizontal="right" vertical="center"/>
    </xf>
    <xf numFmtId="179" fontId="4" fillId="0" borderId="64" xfId="0" applyNumberFormat="1" applyFont="1" applyBorder="1" applyAlignment="1">
      <alignment horizontal="right" vertical="center"/>
    </xf>
    <xf numFmtId="179" fontId="4" fillId="0" borderId="65" xfId="0" applyNumberFormat="1" applyFont="1" applyBorder="1" applyAlignment="1">
      <alignment horizontal="right" vertical="center"/>
    </xf>
    <xf numFmtId="179" fontId="4" fillId="0" borderId="65" xfId="48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vertical="center"/>
    </xf>
    <xf numFmtId="179" fontId="4" fillId="0" borderId="66" xfId="0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26" xfId="48" applyFont="1" applyBorder="1" applyAlignment="1">
      <alignment horizontal="right" vertical="center"/>
    </xf>
    <xf numFmtId="38" fontId="4" fillId="0" borderId="58" xfId="48" applyFont="1" applyBorder="1" applyAlignment="1">
      <alignment horizontal="right" vertical="center"/>
    </xf>
    <xf numFmtId="38" fontId="4" fillId="0" borderId="53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4" fillId="0" borderId="57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60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38" fontId="4" fillId="0" borderId="65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0" fillId="0" borderId="0" xfId="48" applyFont="1" applyFill="1" applyAlignment="1">
      <alignment/>
    </xf>
    <xf numFmtId="38" fontId="4" fillId="0" borderId="0" xfId="48" applyFont="1" applyAlignment="1">
      <alignment horizontal="center" vertical="center"/>
    </xf>
    <xf numFmtId="38" fontId="4" fillId="0" borderId="67" xfId="48" applyFont="1" applyBorder="1" applyAlignment="1">
      <alignment horizontal="center" vertical="center"/>
    </xf>
    <xf numFmtId="38" fontId="4" fillId="0" borderId="68" xfId="48" applyFont="1" applyBorder="1" applyAlignment="1">
      <alignment horizontal="center" vertical="center"/>
    </xf>
    <xf numFmtId="38" fontId="4" fillId="0" borderId="69" xfId="48" applyFont="1" applyBorder="1" applyAlignment="1">
      <alignment horizontal="center" vertical="center"/>
    </xf>
    <xf numFmtId="38" fontId="4" fillId="33" borderId="70" xfId="48" applyFont="1" applyFill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38" fontId="4" fillId="0" borderId="72" xfId="48" applyFont="1" applyBorder="1" applyAlignment="1">
      <alignment horizontal="right" vertical="center"/>
    </xf>
    <xf numFmtId="38" fontId="4" fillId="34" borderId="18" xfId="48" applyFont="1" applyFill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38" fontId="4" fillId="0" borderId="74" xfId="48" applyFont="1" applyBorder="1" applyAlignment="1">
      <alignment horizontal="right" vertical="center"/>
    </xf>
    <xf numFmtId="38" fontId="4" fillId="34" borderId="74" xfId="48" applyFont="1" applyFill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38" fontId="4" fillId="0" borderId="76" xfId="48" applyFont="1" applyBorder="1" applyAlignment="1">
      <alignment horizontal="right" vertical="center"/>
    </xf>
    <xf numFmtId="0" fontId="4" fillId="35" borderId="35" xfId="0" applyFont="1" applyFill="1" applyBorder="1" applyAlignment="1">
      <alignment horizontal="center" vertical="center"/>
    </xf>
    <xf numFmtId="38" fontId="4" fillId="35" borderId="18" xfId="48" applyFont="1" applyFill="1" applyBorder="1" applyAlignment="1">
      <alignment horizontal="right" vertical="center"/>
    </xf>
    <xf numFmtId="38" fontId="4" fillId="34" borderId="20" xfId="48" applyFont="1" applyFill="1" applyBorder="1" applyAlignment="1">
      <alignment horizontal="right" vertical="center"/>
    </xf>
    <xf numFmtId="38" fontId="4" fillId="35" borderId="23" xfId="48" applyFont="1" applyFill="1" applyBorder="1" applyAlignment="1">
      <alignment horizontal="right" vertical="center"/>
    </xf>
    <xf numFmtId="38" fontId="4" fillId="34" borderId="23" xfId="48" applyFont="1" applyFill="1" applyBorder="1" applyAlignment="1">
      <alignment horizontal="right" vertical="center"/>
    </xf>
    <xf numFmtId="38" fontId="4" fillId="34" borderId="76" xfId="48" applyFont="1" applyFill="1" applyBorder="1" applyAlignment="1">
      <alignment horizontal="right" vertical="center"/>
    </xf>
    <xf numFmtId="0" fontId="4" fillId="35" borderId="77" xfId="0" applyFont="1" applyFill="1" applyBorder="1" applyAlignment="1">
      <alignment horizontal="center" vertical="center"/>
    </xf>
    <xf numFmtId="38" fontId="4" fillId="35" borderId="46" xfId="48" applyFont="1" applyFill="1" applyBorder="1" applyAlignment="1">
      <alignment horizontal="right" vertical="center"/>
    </xf>
    <xf numFmtId="38" fontId="4" fillId="34" borderId="49" xfId="48" applyFont="1" applyFill="1" applyBorder="1" applyAlignment="1">
      <alignment horizontal="right" vertical="center"/>
    </xf>
    <xf numFmtId="0" fontId="4" fillId="36" borderId="39" xfId="0" applyFont="1" applyFill="1" applyBorder="1" applyAlignment="1">
      <alignment horizontal="center" vertical="center"/>
    </xf>
    <xf numFmtId="38" fontId="4" fillId="36" borderId="78" xfId="0" applyNumberFormat="1" applyFont="1" applyFill="1" applyBorder="1" applyAlignment="1">
      <alignment vertical="center"/>
    </xf>
    <xf numFmtId="38" fontId="4" fillId="34" borderId="7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7" fontId="2" fillId="0" borderId="18" xfId="48" applyNumberFormat="1" applyFont="1" applyBorder="1" applyAlignment="1">
      <alignment vertical="center"/>
    </xf>
    <xf numFmtId="38" fontId="0" fillId="0" borderId="36" xfId="48" applyFont="1" applyBorder="1" applyAlignment="1">
      <alignment horizontal="right" vertical="center"/>
    </xf>
    <xf numFmtId="38" fontId="0" fillId="0" borderId="35" xfId="48" applyFont="1" applyBorder="1" applyAlignment="1">
      <alignment horizontal="center" vertical="center"/>
    </xf>
    <xf numFmtId="38" fontId="0" fillId="0" borderId="80" xfId="48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4" fillId="0" borderId="81" xfId="48" applyFont="1" applyBorder="1" applyAlignment="1">
      <alignment horizontal="right" vertical="center"/>
    </xf>
    <xf numFmtId="38" fontId="4" fillId="0" borderId="82" xfId="48" applyFont="1" applyBorder="1" applyAlignment="1">
      <alignment horizontal="right" vertical="center"/>
    </xf>
    <xf numFmtId="38" fontId="4" fillId="0" borderId="83" xfId="48" applyFont="1" applyBorder="1" applyAlignment="1">
      <alignment horizontal="right" vertical="center"/>
    </xf>
    <xf numFmtId="38" fontId="4" fillId="35" borderId="40" xfId="48" applyFont="1" applyFill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35" borderId="84" xfId="48" applyFont="1" applyFill="1" applyBorder="1" applyAlignment="1">
      <alignment horizontal="right" vertical="center"/>
    </xf>
    <xf numFmtId="38" fontId="4" fillId="36" borderId="85" xfId="0" applyNumberFormat="1" applyFont="1" applyFill="1" applyBorder="1" applyAlignment="1">
      <alignment vertical="center"/>
    </xf>
    <xf numFmtId="38" fontId="4" fillId="35" borderId="49" xfId="48" applyFont="1" applyFill="1" applyBorder="1" applyAlignment="1">
      <alignment horizontal="right" vertical="center"/>
    </xf>
    <xf numFmtId="38" fontId="4" fillId="36" borderId="79" xfId="0" applyNumberFormat="1" applyFont="1" applyFill="1" applyBorder="1" applyAlignment="1">
      <alignment vertical="center"/>
    </xf>
    <xf numFmtId="38" fontId="4" fillId="0" borderId="31" xfId="48" applyFont="1" applyFill="1" applyBorder="1" applyAlignment="1">
      <alignment horizontal="right" vertical="center"/>
    </xf>
    <xf numFmtId="38" fontId="4" fillId="0" borderId="36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  <xf numFmtId="38" fontId="4" fillId="37" borderId="31" xfId="48" applyFont="1" applyFill="1" applyBorder="1" applyAlignment="1">
      <alignment horizontal="right" vertical="center"/>
    </xf>
    <xf numFmtId="38" fontId="4" fillId="37" borderId="36" xfId="48" applyFont="1" applyFill="1" applyBorder="1" applyAlignment="1">
      <alignment horizontal="right" vertical="center"/>
    </xf>
    <xf numFmtId="38" fontId="4" fillId="37" borderId="20" xfId="48" applyFont="1" applyFill="1" applyBorder="1" applyAlignment="1">
      <alignment horizontal="right" vertical="center"/>
    </xf>
    <xf numFmtId="38" fontId="0" fillId="0" borderId="12" xfId="48" applyNumberFormat="1" applyFont="1" applyBorder="1" applyAlignment="1">
      <alignment/>
    </xf>
    <xf numFmtId="185" fontId="0" fillId="0" borderId="17" xfId="48" applyNumberFormat="1" applyFont="1" applyBorder="1" applyAlignment="1">
      <alignment horizontal="right" vertical="center"/>
    </xf>
    <xf numFmtId="178" fontId="0" fillId="0" borderId="30" xfId="48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62" xfId="48" applyFont="1" applyBorder="1" applyAlignment="1">
      <alignment horizontal="right" vertical="center"/>
    </xf>
    <xf numFmtId="38" fontId="4" fillId="0" borderId="86" xfId="48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87" xfId="48" applyFont="1" applyBorder="1" applyAlignment="1">
      <alignment horizontal="right" vertical="center"/>
    </xf>
    <xf numFmtId="210" fontId="0" fillId="0" borderId="12" xfId="0" applyNumberFormat="1" applyBorder="1" applyAlignment="1">
      <alignment/>
    </xf>
    <xf numFmtId="210" fontId="0" fillId="0" borderId="15" xfId="0" applyNumberFormat="1" applyBorder="1" applyAlignment="1">
      <alignment/>
    </xf>
    <xf numFmtId="210" fontId="0" fillId="0" borderId="0" xfId="0" applyNumberFormat="1" applyBorder="1" applyAlignment="1">
      <alignment/>
    </xf>
    <xf numFmtId="38" fontId="5" fillId="0" borderId="88" xfId="48" applyFont="1" applyBorder="1" applyAlignment="1">
      <alignment horizontal="center" vertical="center"/>
    </xf>
    <xf numFmtId="38" fontId="5" fillId="0" borderId="89" xfId="48" applyFont="1" applyBorder="1" applyAlignment="1">
      <alignment horizontal="center" vertical="center"/>
    </xf>
    <xf numFmtId="38" fontId="5" fillId="0" borderId="90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91" xfId="48" applyFont="1" applyBorder="1" applyAlignment="1">
      <alignment horizontal="center" vertical="center"/>
    </xf>
    <xf numFmtId="38" fontId="5" fillId="0" borderId="92" xfId="48" applyFont="1" applyBorder="1" applyAlignment="1">
      <alignment horizontal="center" vertical="center"/>
    </xf>
    <xf numFmtId="38" fontId="5" fillId="0" borderId="49" xfId="48" applyFont="1" applyBorder="1" applyAlignment="1">
      <alignment horizontal="center" vertical="center"/>
    </xf>
    <xf numFmtId="38" fontId="5" fillId="0" borderId="79" xfId="48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65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65" xfId="48" applyFont="1" applyBorder="1" applyAlignment="1">
      <alignment horizontal="center" vertical="center"/>
    </xf>
    <xf numFmtId="179" fontId="4" fillId="0" borderId="93" xfId="0" applyNumberFormat="1" applyFont="1" applyBorder="1" applyAlignment="1">
      <alignment horizontal="center" vertical="center"/>
    </xf>
    <xf numFmtId="38" fontId="4" fillId="0" borderId="93" xfId="48" applyFont="1" applyBorder="1" applyAlignment="1">
      <alignment horizontal="center" vertical="center"/>
    </xf>
    <xf numFmtId="180" fontId="1" fillId="0" borderId="12" xfId="0" applyNumberFormat="1" applyFont="1" applyBorder="1" applyAlignment="1">
      <alignment/>
    </xf>
    <xf numFmtId="178" fontId="1" fillId="0" borderId="34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3" fontId="2" fillId="0" borderId="56" xfId="48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" fontId="2" fillId="0" borderId="51" xfId="48" applyNumberFormat="1" applyFont="1" applyBorder="1" applyAlignment="1">
      <alignment vertical="center"/>
    </xf>
    <xf numFmtId="177" fontId="2" fillId="0" borderId="49" xfId="48" applyNumberFormat="1" applyFont="1" applyBorder="1" applyAlignment="1">
      <alignment vertical="center"/>
    </xf>
    <xf numFmtId="181" fontId="0" fillId="0" borderId="34" xfId="0" applyNumberFormat="1" applyBorder="1" applyAlignment="1">
      <alignment/>
    </xf>
    <xf numFmtId="181" fontId="0" fillId="0" borderId="15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3" fontId="2" fillId="0" borderId="18" xfId="48" applyNumberFormat="1" applyFont="1" applyBorder="1" applyAlignment="1">
      <alignment horizontal="right" vertical="center"/>
    </xf>
    <xf numFmtId="3" fontId="2" fillId="0" borderId="51" xfId="48" applyNumberFormat="1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178" fontId="0" fillId="0" borderId="42" xfId="0" applyNumberFormat="1" applyBorder="1" applyAlignment="1">
      <alignment horizontal="center"/>
    </xf>
    <xf numFmtId="38" fontId="5" fillId="0" borderId="94" xfId="48" applyFont="1" applyBorder="1" applyAlignment="1">
      <alignment horizontal="center" vertical="center"/>
    </xf>
    <xf numFmtId="38" fontId="5" fillId="0" borderId="95" xfId="48" applyFont="1" applyBorder="1" applyAlignment="1">
      <alignment horizontal="center" vertical="center"/>
    </xf>
    <xf numFmtId="38" fontId="5" fillId="0" borderId="96" xfId="48" applyFont="1" applyBorder="1" applyAlignment="1">
      <alignment horizontal="center" vertical="center"/>
    </xf>
    <xf numFmtId="38" fontId="5" fillId="0" borderId="55" xfId="48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38" fontId="4" fillId="0" borderId="98" xfId="48" applyFont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38" fontId="4" fillId="35" borderId="99" xfId="48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0" xfId="48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01" xfId="48" applyFont="1" applyBorder="1" applyAlignment="1">
      <alignment horizontal="right" vertical="center"/>
    </xf>
    <xf numFmtId="38" fontId="4" fillId="34" borderId="51" xfId="48" applyFont="1" applyFill="1" applyBorder="1" applyAlignment="1">
      <alignment horizontal="right" vertical="center"/>
    </xf>
    <xf numFmtId="0" fontId="4" fillId="0" borderId="102" xfId="0" applyFont="1" applyBorder="1" applyAlignment="1">
      <alignment horizontal="center" vertical="center"/>
    </xf>
    <xf numFmtId="38" fontId="4" fillId="0" borderId="103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" fontId="2" fillId="0" borderId="23" xfId="48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/>
    </xf>
    <xf numFmtId="38" fontId="4" fillId="37" borderId="17" xfId="48" applyFont="1" applyFill="1" applyBorder="1" applyAlignment="1">
      <alignment horizontal="right" vertical="center"/>
    </xf>
    <xf numFmtId="0" fontId="16" fillId="0" borderId="12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wrapText="1"/>
    </xf>
    <xf numFmtId="205" fontId="54" fillId="0" borderId="23" xfId="0" applyNumberFormat="1" applyFont="1" applyBorder="1" applyAlignment="1">
      <alignment horizontal="center" wrapText="1"/>
    </xf>
    <xf numFmtId="0" fontId="54" fillId="0" borderId="23" xfId="0" applyFont="1" applyBorder="1" applyAlignment="1">
      <alignment horizontal="center"/>
    </xf>
    <xf numFmtId="49" fontId="54" fillId="0" borderId="23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 wrapText="1"/>
    </xf>
    <xf numFmtId="49" fontId="54" fillId="0" borderId="23" xfId="0" applyNumberFormat="1" applyFont="1" applyBorder="1" applyAlignment="1">
      <alignment horizontal="center" wrapText="1"/>
    </xf>
    <xf numFmtId="0" fontId="54" fillId="0" borderId="23" xfId="0" applyNumberFormat="1" applyFont="1" applyBorder="1" applyAlignment="1">
      <alignment horizontal="center" wrapText="1"/>
    </xf>
    <xf numFmtId="2" fontId="54" fillId="0" borderId="23" xfId="0" applyNumberFormat="1" applyFont="1" applyBorder="1" applyAlignment="1">
      <alignment horizontal="center" vertical="center"/>
    </xf>
    <xf numFmtId="0" fontId="54" fillId="38" borderId="23" xfId="0" applyFont="1" applyFill="1" applyBorder="1" applyAlignment="1">
      <alignment horizontal="center" vertical="center" wrapText="1"/>
    </xf>
    <xf numFmtId="49" fontId="55" fillId="38" borderId="23" xfId="0" applyNumberFormat="1" applyFont="1" applyFill="1" applyBorder="1" applyAlignment="1">
      <alignment horizontal="center" vertical="center" wrapText="1"/>
    </xf>
    <xf numFmtId="0" fontId="55" fillId="38" borderId="23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/>
    </xf>
    <xf numFmtId="206" fontId="54" fillId="0" borderId="23" xfId="0" applyNumberFormat="1" applyFont="1" applyBorder="1" applyAlignment="1">
      <alignment horizontal="center" wrapText="1"/>
    </xf>
    <xf numFmtId="206" fontId="54" fillId="0" borderId="23" xfId="0" applyNumberFormat="1" applyFont="1" applyBorder="1" applyAlignment="1">
      <alignment horizontal="center"/>
    </xf>
    <xf numFmtId="38" fontId="4" fillId="0" borderId="11" xfId="48" applyFont="1" applyBorder="1" applyAlignment="1">
      <alignment horizontal="right" vertical="center"/>
    </xf>
    <xf numFmtId="180" fontId="0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0" fontId="14" fillId="0" borderId="0" xfId="60" applyNumberFormat="1" applyFont="1" applyBorder="1" applyAlignment="1">
      <alignment vertical="center"/>
      <protection/>
    </xf>
    <xf numFmtId="180" fontId="14" fillId="0" borderId="0" xfId="60" applyNumberFormat="1" applyFont="1" applyFill="1" applyBorder="1" applyAlignment="1">
      <alignment vertical="center"/>
      <protection/>
    </xf>
    <xf numFmtId="38" fontId="0" fillId="33" borderId="104" xfId="48" applyFont="1" applyFill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10" fillId="0" borderId="20" xfId="48" applyFont="1" applyFill="1" applyBorder="1" applyAlignment="1">
      <alignment vertical="center"/>
    </xf>
    <xf numFmtId="38" fontId="4" fillId="0" borderId="20" xfId="48" applyFont="1" applyBorder="1" applyAlignment="1">
      <alignment horizontal="center" vertical="center"/>
    </xf>
    <xf numFmtId="38" fontId="0" fillId="37" borderId="16" xfId="48" applyFont="1" applyFill="1" applyBorder="1" applyAlignment="1">
      <alignment horizontal="right" vertical="center"/>
    </xf>
    <xf numFmtId="38" fontId="10" fillId="37" borderId="20" xfId="48" applyFont="1" applyFill="1" applyBorder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38" fontId="10" fillId="0" borderId="20" xfId="48" applyFont="1" applyBorder="1" applyAlignment="1">
      <alignment horizontal="left" vertical="center"/>
    </xf>
    <xf numFmtId="38" fontId="0" fillId="0" borderId="38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40" fontId="0" fillId="0" borderId="105" xfId="48" applyNumberFormat="1" applyFont="1" applyBorder="1" applyAlignment="1">
      <alignment horizontal="right" vertical="center"/>
    </xf>
    <xf numFmtId="38" fontId="0" fillId="0" borderId="51" xfId="48" applyFont="1" applyBorder="1" applyAlignment="1">
      <alignment horizontal="right" vertical="center"/>
    </xf>
    <xf numFmtId="40" fontId="0" fillId="0" borderId="106" xfId="48" applyNumberFormat="1" applyFont="1" applyBorder="1" applyAlignment="1">
      <alignment horizontal="right" vertical="center"/>
    </xf>
    <xf numFmtId="38" fontId="0" fillId="0" borderId="107" xfId="48" applyFont="1" applyBorder="1" applyAlignment="1">
      <alignment horizontal="right" vertical="center"/>
    </xf>
    <xf numFmtId="40" fontId="0" fillId="0" borderId="14" xfId="48" applyNumberFormat="1" applyFont="1" applyBorder="1" applyAlignment="1">
      <alignment horizontal="right" vertical="center"/>
    </xf>
    <xf numFmtId="38" fontId="2" fillId="0" borderId="85" xfId="48" applyFont="1" applyBorder="1" applyAlignment="1">
      <alignment vertical="center"/>
    </xf>
    <xf numFmtId="38" fontId="2" fillId="0" borderId="40" xfId="48" applyFont="1" applyBorder="1" applyAlignment="1">
      <alignment horizontal="right" vertical="center"/>
    </xf>
    <xf numFmtId="38" fontId="2" fillId="0" borderId="61" xfId="48" applyFont="1" applyBorder="1" applyAlignment="1">
      <alignment horizontal="right" vertical="center"/>
    </xf>
    <xf numFmtId="38" fontId="2" fillId="0" borderId="41" xfId="48" applyFont="1" applyBorder="1" applyAlignment="1">
      <alignment horizontal="right" vertical="center"/>
    </xf>
    <xf numFmtId="38" fontId="2" fillId="0" borderId="84" xfId="48" applyFont="1" applyBorder="1" applyAlignment="1">
      <alignment horizontal="right" vertical="center"/>
    </xf>
    <xf numFmtId="38" fontId="2" fillId="0" borderId="79" xfId="48" applyFont="1" applyBorder="1" applyAlignment="1">
      <alignment vertical="center"/>
    </xf>
    <xf numFmtId="38" fontId="2" fillId="0" borderId="18" xfId="48" applyFont="1" applyBorder="1" applyAlignment="1">
      <alignment horizontal="right" vertical="center"/>
    </xf>
    <xf numFmtId="38" fontId="2" fillId="0" borderId="51" xfId="48" applyFont="1" applyBorder="1" applyAlignment="1">
      <alignment horizontal="right" vertical="center"/>
    </xf>
    <xf numFmtId="38" fontId="2" fillId="0" borderId="49" xfId="48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8" fontId="4" fillId="0" borderId="108" xfId="48" applyFont="1" applyBorder="1" applyAlignment="1">
      <alignment horizontal="right" vertical="center"/>
    </xf>
    <xf numFmtId="38" fontId="4" fillId="35" borderId="55" xfId="48" applyFont="1" applyFill="1" applyBorder="1" applyAlignment="1">
      <alignment horizontal="right" vertical="center"/>
    </xf>
    <xf numFmtId="38" fontId="4" fillId="0" borderId="109" xfId="48" applyFont="1" applyBorder="1" applyAlignment="1">
      <alignment horizontal="right" vertical="center"/>
    </xf>
    <xf numFmtId="38" fontId="4" fillId="0" borderId="110" xfId="48" applyFont="1" applyBorder="1" applyAlignment="1">
      <alignment horizontal="right" vertical="center"/>
    </xf>
    <xf numFmtId="38" fontId="4" fillId="0" borderId="111" xfId="48" applyFont="1" applyBorder="1" applyAlignment="1">
      <alignment horizontal="right" vertical="center"/>
    </xf>
    <xf numFmtId="38" fontId="4" fillId="0" borderId="112" xfId="48" applyFont="1" applyBorder="1" applyAlignment="1">
      <alignment horizontal="right" vertical="center"/>
    </xf>
    <xf numFmtId="38" fontId="4" fillId="0" borderId="113" xfId="48" applyFont="1" applyBorder="1" applyAlignment="1">
      <alignment horizontal="right" vertical="center"/>
    </xf>
    <xf numFmtId="38" fontId="4" fillId="0" borderId="58" xfId="48" applyFont="1" applyBorder="1" applyAlignment="1">
      <alignment vertical="center"/>
    </xf>
    <xf numFmtId="38" fontId="0" fillId="0" borderId="75" xfId="48" applyFont="1" applyBorder="1" applyAlignment="1">
      <alignment horizontal="right" vertical="center"/>
    </xf>
    <xf numFmtId="38" fontId="0" fillId="0" borderId="114" xfId="48" applyFont="1" applyBorder="1" applyAlignment="1">
      <alignment horizontal="right" vertical="center"/>
    </xf>
    <xf numFmtId="38" fontId="0" fillId="0" borderId="111" xfId="48" applyFont="1" applyBorder="1" applyAlignment="1">
      <alignment horizontal="right" vertical="center"/>
    </xf>
    <xf numFmtId="40" fontId="0" fillId="0" borderId="115" xfId="48" applyNumberFormat="1" applyFont="1" applyBorder="1" applyAlignment="1">
      <alignment horizontal="right" vertical="center"/>
    </xf>
    <xf numFmtId="38" fontId="0" fillId="0" borderId="76" xfId="48" applyFont="1" applyBorder="1" applyAlignment="1">
      <alignment horizontal="right" vertical="center"/>
    </xf>
    <xf numFmtId="40" fontId="0" fillId="0" borderId="116" xfId="48" applyNumberFormat="1" applyFont="1" applyBorder="1" applyAlignment="1">
      <alignment horizontal="right" vertical="center"/>
    </xf>
    <xf numFmtId="38" fontId="0" fillId="0" borderId="117" xfId="48" applyFont="1" applyBorder="1" applyAlignment="1">
      <alignment horizontal="right" vertical="center"/>
    </xf>
    <xf numFmtId="40" fontId="0" fillId="0" borderId="114" xfId="48" applyNumberFormat="1" applyFont="1" applyBorder="1" applyAlignment="1">
      <alignment horizontal="right" vertical="center"/>
    </xf>
    <xf numFmtId="38" fontId="0" fillId="0" borderId="97" xfId="48" applyFont="1" applyBorder="1" applyAlignment="1">
      <alignment horizontal="right" vertical="center"/>
    </xf>
    <xf numFmtId="38" fontId="0" fillId="0" borderId="118" xfId="48" applyFont="1" applyBorder="1" applyAlignment="1">
      <alignment horizontal="right" vertical="center"/>
    </xf>
    <xf numFmtId="38" fontId="0" fillId="0" borderId="109" xfId="48" applyFont="1" applyBorder="1" applyAlignment="1">
      <alignment horizontal="right" vertical="center"/>
    </xf>
    <xf numFmtId="178" fontId="0" fillId="0" borderId="119" xfId="48" applyNumberFormat="1" applyFont="1" applyBorder="1" applyAlignment="1">
      <alignment horizontal="right" vertical="center"/>
    </xf>
    <xf numFmtId="38" fontId="0" fillId="0" borderId="98" xfId="48" applyFont="1" applyBorder="1" applyAlignment="1">
      <alignment horizontal="right" vertical="center"/>
    </xf>
    <xf numFmtId="40" fontId="0" fillId="0" borderId="120" xfId="48" applyNumberFormat="1" applyFont="1" applyBorder="1" applyAlignment="1">
      <alignment horizontal="right" vertical="center"/>
    </xf>
    <xf numFmtId="38" fontId="0" fillId="0" borderId="121" xfId="48" applyFont="1" applyBorder="1" applyAlignment="1">
      <alignment horizontal="right" vertical="center"/>
    </xf>
    <xf numFmtId="185" fontId="0" fillId="0" borderId="118" xfId="48" applyNumberFormat="1" applyFont="1" applyBorder="1" applyAlignment="1">
      <alignment horizontal="right" vertical="center"/>
    </xf>
    <xf numFmtId="40" fontId="0" fillId="0" borderId="119" xfId="48" applyNumberFormat="1" applyFont="1" applyBorder="1" applyAlignment="1">
      <alignment horizontal="right" vertical="center"/>
    </xf>
    <xf numFmtId="40" fontId="0" fillId="0" borderId="118" xfId="48" applyNumberFormat="1" applyFont="1" applyBorder="1" applyAlignment="1">
      <alignment horizontal="right" vertical="center"/>
    </xf>
    <xf numFmtId="49" fontId="54" fillId="39" borderId="23" xfId="0" applyNumberFormat="1" applyFont="1" applyFill="1" applyBorder="1" applyAlignment="1">
      <alignment horizontal="center"/>
    </xf>
    <xf numFmtId="49" fontId="54" fillId="39" borderId="23" xfId="0" applyNumberFormat="1" applyFont="1" applyFill="1" applyBorder="1" applyAlignment="1">
      <alignment horizontal="center" wrapText="1"/>
    </xf>
    <xf numFmtId="0" fontId="54" fillId="39" borderId="23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 vertical="center"/>
    </xf>
    <xf numFmtId="38" fontId="4" fillId="36" borderId="42" xfId="48" applyFont="1" applyFill="1" applyBorder="1" applyAlignment="1">
      <alignment horizontal="right" vertical="center"/>
    </xf>
    <xf numFmtId="38" fontId="4" fillId="36" borderId="20" xfId="48" applyFont="1" applyFill="1" applyBorder="1" applyAlignment="1">
      <alignment horizontal="right" vertical="center"/>
    </xf>
    <xf numFmtId="38" fontId="4" fillId="0" borderId="122" xfId="48" applyFont="1" applyBorder="1" applyAlignment="1">
      <alignment horizontal="right" vertical="center"/>
    </xf>
    <xf numFmtId="38" fontId="4" fillId="0" borderId="114" xfId="48" applyFont="1" applyBorder="1" applyAlignment="1">
      <alignment horizontal="right" vertical="center"/>
    </xf>
    <xf numFmtId="0" fontId="4" fillId="35" borderId="51" xfId="0" applyFont="1" applyFill="1" applyBorder="1" applyAlignment="1">
      <alignment horizontal="center" vertical="center"/>
    </xf>
    <xf numFmtId="38" fontId="4" fillId="35" borderId="51" xfId="48" applyFont="1" applyFill="1" applyBorder="1" applyAlignment="1">
      <alignment horizontal="right" vertical="center"/>
    </xf>
    <xf numFmtId="38" fontId="4" fillId="0" borderId="123" xfId="48" applyFont="1" applyBorder="1" applyAlignment="1">
      <alignment horizontal="right" vertical="center"/>
    </xf>
    <xf numFmtId="179" fontId="13" fillId="0" borderId="59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7" fillId="0" borderId="23" xfId="0" applyNumberFormat="1" applyFont="1" applyBorder="1" applyAlignment="1">
      <alignment horizontal="center" vertical="center" wrapText="1"/>
    </xf>
    <xf numFmtId="179" fontId="18" fillId="0" borderId="23" xfId="0" applyNumberFormat="1" applyFont="1" applyBorder="1" applyAlignment="1">
      <alignment horizontal="center" vertical="center" wrapText="1"/>
    </xf>
    <xf numFmtId="179" fontId="19" fillId="0" borderId="23" xfId="0" applyNumberFormat="1" applyFont="1" applyBorder="1" applyAlignment="1">
      <alignment horizontal="center" vertical="center" wrapText="1"/>
    </xf>
    <xf numFmtId="179" fontId="17" fillId="0" borderId="55" xfId="0" applyNumberFormat="1" applyFont="1" applyBorder="1" applyAlignment="1">
      <alignment/>
    </xf>
    <xf numFmtId="180" fontId="13" fillId="0" borderId="20" xfId="0" applyNumberFormat="1" applyFont="1" applyBorder="1" applyAlignment="1">
      <alignment/>
    </xf>
    <xf numFmtId="180" fontId="21" fillId="0" borderId="26" xfId="0" applyNumberFormat="1" applyFont="1" applyBorder="1" applyAlignment="1">
      <alignment horizontal="center"/>
    </xf>
    <xf numFmtId="180" fontId="17" fillId="0" borderId="55" xfId="0" applyNumberFormat="1" applyFont="1" applyBorder="1" applyAlignment="1">
      <alignment/>
    </xf>
    <xf numFmtId="179" fontId="13" fillId="0" borderId="20" xfId="0" applyNumberFormat="1" applyFont="1" applyBorder="1" applyAlignment="1">
      <alignment/>
    </xf>
    <xf numFmtId="38" fontId="13" fillId="0" borderId="20" xfId="48" applyFont="1" applyBorder="1" applyAlignment="1">
      <alignment/>
    </xf>
    <xf numFmtId="38" fontId="17" fillId="0" borderId="55" xfId="48" applyFont="1" applyBorder="1" applyAlignment="1">
      <alignment/>
    </xf>
    <xf numFmtId="180" fontId="13" fillId="0" borderId="51" xfId="0" applyNumberFormat="1" applyFont="1" applyBorder="1" applyAlignment="1">
      <alignment/>
    </xf>
    <xf numFmtId="179" fontId="13" fillId="0" borderId="51" xfId="0" applyNumberFormat="1" applyFont="1" applyBorder="1" applyAlignment="1">
      <alignment/>
    </xf>
    <xf numFmtId="38" fontId="13" fillId="0" borderId="59" xfId="48" applyFont="1" applyBorder="1" applyAlignment="1">
      <alignment/>
    </xf>
    <xf numFmtId="38" fontId="13" fillId="0" borderId="55" xfId="48" applyFont="1" applyBorder="1" applyAlignment="1">
      <alignment/>
    </xf>
    <xf numFmtId="180" fontId="21" fillId="0" borderId="20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78" fontId="21" fillId="0" borderId="26" xfId="0" applyNumberFormat="1" applyFont="1" applyBorder="1" applyAlignment="1">
      <alignment horizontal="center"/>
    </xf>
    <xf numFmtId="178" fontId="17" fillId="0" borderId="55" xfId="0" applyNumberFormat="1" applyFont="1" applyBorder="1" applyAlignment="1">
      <alignment/>
    </xf>
    <xf numFmtId="178" fontId="13" fillId="0" borderId="51" xfId="0" applyNumberFormat="1" applyFont="1" applyBorder="1" applyAlignment="1">
      <alignment/>
    </xf>
    <xf numFmtId="178" fontId="18" fillId="0" borderId="55" xfId="0" applyNumberFormat="1" applyFont="1" applyBorder="1" applyAlignment="1">
      <alignment wrapText="1"/>
    </xf>
    <xf numFmtId="38" fontId="0" fillId="33" borderId="70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/>
    </xf>
    <xf numFmtId="177" fontId="14" fillId="0" borderId="23" xfId="60" applyNumberFormat="1" applyFont="1" applyBorder="1" applyAlignment="1">
      <alignment vertical="center"/>
      <protection/>
    </xf>
    <xf numFmtId="177" fontId="14" fillId="0" borderId="23" xfId="60" applyNumberFormat="1" applyFont="1" applyFill="1" applyBorder="1" applyAlignment="1">
      <alignment vertical="center"/>
      <protection/>
    </xf>
    <xf numFmtId="177" fontId="22" fillId="0" borderId="23" xfId="60" applyNumberFormat="1" applyFont="1" applyBorder="1" applyAlignment="1">
      <alignment vertical="center"/>
      <protection/>
    </xf>
    <xf numFmtId="177" fontId="22" fillId="0" borderId="23" xfId="60" applyNumberFormat="1" applyFont="1" applyFill="1" applyBorder="1" applyAlignment="1">
      <alignment vertical="center"/>
      <protection/>
    </xf>
    <xf numFmtId="184" fontId="14" fillId="0" borderId="23" xfId="60" applyNumberFormat="1" applyFont="1" applyBorder="1" applyAlignment="1">
      <alignment vertical="center"/>
      <protection/>
    </xf>
    <xf numFmtId="184" fontId="14" fillId="0" borderId="23" xfId="60" applyNumberFormat="1" applyFont="1" applyFill="1" applyBorder="1" applyAlignment="1">
      <alignment horizontal="right" vertical="center"/>
      <protection/>
    </xf>
    <xf numFmtId="184" fontId="14" fillId="0" borderId="23" xfId="60" applyNumberFormat="1" applyFont="1" applyFill="1" applyBorder="1" applyAlignment="1">
      <alignment vertical="center"/>
      <protection/>
    </xf>
    <xf numFmtId="180" fontId="14" fillId="0" borderId="23" xfId="60" applyNumberFormat="1" applyFont="1" applyBorder="1" applyAlignment="1">
      <alignment vertical="center"/>
      <protection/>
    </xf>
    <xf numFmtId="180" fontId="14" fillId="0" borderId="23" xfId="60" applyNumberFormat="1" applyFont="1" applyFill="1" applyBorder="1" applyAlignment="1">
      <alignment vertical="center"/>
      <protection/>
    </xf>
    <xf numFmtId="185" fontId="14" fillId="0" borderId="23" xfId="60" applyNumberFormat="1" applyFont="1" applyBorder="1" applyAlignment="1">
      <alignment vertical="center"/>
      <protection/>
    </xf>
    <xf numFmtId="185" fontId="14" fillId="0" borderId="23" xfId="60" applyNumberFormat="1" applyFont="1" applyFill="1" applyBorder="1" applyAlignment="1">
      <alignment vertical="center"/>
      <protection/>
    </xf>
    <xf numFmtId="186" fontId="14" fillId="0" borderId="23" xfId="60" applyNumberFormat="1" applyFont="1" applyBorder="1" applyAlignment="1">
      <alignment vertical="center"/>
      <protection/>
    </xf>
    <xf numFmtId="187" fontId="14" fillId="0" borderId="23" xfId="60" applyNumberFormat="1" applyFont="1" applyFill="1" applyBorder="1" applyAlignment="1">
      <alignment vertical="center"/>
      <protection/>
    </xf>
    <xf numFmtId="186" fontId="14" fillId="0" borderId="23" xfId="60" applyNumberFormat="1" applyFont="1" applyFill="1" applyBorder="1" applyAlignment="1">
      <alignment vertical="center"/>
      <protection/>
    </xf>
    <xf numFmtId="3" fontId="14" fillId="0" borderId="23" xfId="60" applyNumberFormat="1" applyFont="1" applyBorder="1" applyAlignment="1">
      <alignment vertical="center"/>
      <protection/>
    </xf>
    <xf numFmtId="3" fontId="14" fillId="0" borderId="23" xfId="60" applyNumberFormat="1" applyFont="1" applyFill="1" applyBorder="1" applyAlignment="1">
      <alignment vertical="center"/>
      <protection/>
    </xf>
    <xf numFmtId="0" fontId="54" fillId="0" borderId="26" xfId="0" applyFont="1" applyBorder="1" applyAlignment="1">
      <alignment/>
    </xf>
    <xf numFmtId="38" fontId="11" fillId="0" borderId="0" xfId="48" applyFont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59" xfId="48" applyFont="1" applyBorder="1" applyAlignment="1">
      <alignment horizontal="center" vertical="center"/>
    </xf>
    <xf numFmtId="38" fontId="2" fillId="0" borderId="5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4" fillId="0" borderId="0" xfId="48" applyFont="1" applyBorder="1" applyAlignment="1">
      <alignment horizontal="right"/>
    </xf>
    <xf numFmtId="179" fontId="4" fillId="0" borderId="26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38" fontId="4" fillId="0" borderId="0" xfId="48" applyFont="1" applyAlignment="1">
      <alignment horizontal="right"/>
    </xf>
    <xf numFmtId="179" fontId="4" fillId="0" borderId="99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79" fontId="13" fillId="0" borderId="23" xfId="0" applyNumberFormat="1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/>
    </xf>
    <xf numFmtId="179" fontId="21" fillId="0" borderId="26" xfId="0" applyNumberFormat="1" applyFont="1" applyBorder="1" applyAlignment="1">
      <alignment horizontal="center"/>
    </xf>
    <xf numFmtId="179" fontId="21" fillId="0" borderId="23" xfId="0" applyNumberFormat="1" applyFont="1" applyBorder="1" applyAlignment="1">
      <alignment horizontal="center"/>
    </xf>
    <xf numFmtId="180" fontId="21" fillId="0" borderId="23" xfId="0" applyNumberFormat="1" applyFont="1" applyBorder="1" applyAlignment="1">
      <alignment horizontal="center"/>
    </xf>
    <xf numFmtId="180" fontId="21" fillId="0" borderId="26" xfId="0" applyNumberFormat="1" applyFont="1" applyBorder="1" applyAlignment="1">
      <alignment horizontal="center"/>
    </xf>
    <xf numFmtId="180" fontId="21" fillId="0" borderId="18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 vertical="center" wrapText="1"/>
    </xf>
    <xf numFmtId="179" fontId="17" fillId="0" borderId="23" xfId="0" applyNumberFormat="1" applyFont="1" applyBorder="1" applyAlignment="1">
      <alignment horizontal="center" vertical="center" wrapText="1"/>
    </xf>
    <xf numFmtId="38" fontId="21" fillId="0" borderId="18" xfId="48" applyFont="1" applyBorder="1" applyAlignment="1">
      <alignment horizontal="center"/>
    </xf>
    <xf numFmtId="38" fontId="21" fillId="0" borderId="23" xfId="48" applyFont="1" applyBorder="1" applyAlignment="1">
      <alignment horizontal="center"/>
    </xf>
    <xf numFmtId="38" fontId="21" fillId="0" borderId="26" xfId="48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21" fillId="0" borderId="23" xfId="0" applyNumberFormat="1" applyFont="1" applyBorder="1" applyAlignment="1">
      <alignment horizontal="center" vertical="center" wrapText="1"/>
    </xf>
    <xf numFmtId="178" fontId="21" fillId="0" borderId="18" xfId="0" applyNumberFormat="1" applyFont="1" applyBorder="1" applyAlignment="1">
      <alignment horizontal="center"/>
    </xf>
    <xf numFmtId="178" fontId="21" fillId="0" borderId="26" xfId="0" applyNumberFormat="1" applyFont="1" applyBorder="1" applyAlignment="1">
      <alignment horizontal="center"/>
    </xf>
    <xf numFmtId="38" fontId="0" fillId="0" borderId="12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179" fontId="19" fillId="0" borderId="18" xfId="0" applyNumberFormat="1" applyFont="1" applyBorder="1" applyAlignment="1">
      <alignment horizontal="center"/>
    </xf>
    <xf numFmtId="179" fontId="19" fillId="0" borderId="26" xfId="0" applyNumberFormat="1" applyFont="1" applyBorder="1" applyAlignment="1">
      <alignment horizontal="center"/>
    </xf>
    <xf numFmtId="38" fontId="17" fillId="0" borderId="26" xfId="48" applyFont="1" applyBorder="1" applyAlignment="1">
      <alignment horizontal="center" vertical="center" wrapText="1"/>
    </xf>
    <xf numFmtId="38" fontId="17" fillId="0" borderId="23" xfId="48" applyFont="1" applyBorder="1" applyAlignment="1">
      <alignment horizontal="center" vertical="center" wrapText="1"/>
    </xf>
    <xf numFmtId="179" fontId="19" fillId="0" borderId="23" xfId="0" applyNumberFormat="1" applyFont="1" applyBorder="1" applyAlignment="1">
      <alignment horizontal="center"/>
    </xf>
    <xf numFmtId="179" fontId="21" fillId="0" borderId="23" xfId="0" applyNumberFormat="1" applyFont="1" applyBorder="1" applyAlignment="1">
      <alignment horizontal="center" vertical="center" wrapText="1"/>
    </xf>
    <xf numFmtId="38" fontId="4" fillId="0" borderId="99" xfId="48" applyFont="1" applyBorder="1" applyAlignment="1">
      <alignment horizontal="center" vertical="center"/>
    </xf>
    <xf numFmtId="38" fontId="4" fillId="0" borderId="37" xfId="48" applyFont="1" applyBorder="1" applyAlignment="1">
      <alignment horizontal="center" vertical="center"/>
    </xf>
    <xf numFmtId="38" fontId="0" fillId="0" borderId="12" xfId="48" applyFont="1" applyBorder="1" applyAlignment="1">
      <alignment horizontal="right" vertical="center"/>
    </xf>
    <xf numFmtId="38" fontId="4" fillId="0" borderId="12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125" xfId="4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38" fontId="0" fillId="0" borderId="59" xfId="48" applyFont="1" applyBorder="1" applyAlignment="1">
      <alignment horizontal="center" vertical="center"/>
    </xf>
    <xf numFmtId="38" fontId="0" fillId="0" borderId="5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53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H18.1（案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9.00390625" style="0" customWidth="1"/>
    <col min="2" max="7" width="17.875" style="0" customWidth="1"/>
  </cols>
  <sheetData>
    <row r="1" spans="1:7" ht="30" customHeight="1">
      <c r="A1" s="419" t="s">
        <v>0</v>
      </c>
      <c r="B1" s="419"/>
      <c r="C1" s="419"/>
      <c r="D1" s="419"/>
      <c r="E1" s="419"/>
      <c r="F1" s="419"/>
      <c r="G1" s="419"/>
    </row>
    <row r="2" spans="1:6" ht="30" customHeight="1">
      <c r="A2" s="1"/>
      <c r="B2" s="2"/>
      <c r="C2" s="1"/>
      <c r="D2" s="1"/>
      <c r="E2" s="2"/>
      <c r="F2" s="1"/>
    </row>
    <row r="3" spans="1:7" ht="30" customHeight="1">
      <c r="A3" s="89"/>
      <c r="B3" s="421" t="s">
        <v>1</v>
      </c>
      <c r="C3" s="421"/>
      <c r="D3" s="421"/>
      <c r="E3" s="421"/>
      <c r="F3" s="421"/>
      <c r="G3" s="422"/>
    </row>
    <row r="4" spans="1:7" ht="30" customHeight="1">
      <c r="A4" s="90"/>
      <c r="B4" s="421" t="s">
        <v>2</v>
      </c>
      <c r="C4" s="421"/>
      <c r="D4" s="422"/>
      <c r="E4" s="423" t="s">
        <v>194</v>
      </c>
      <c r="F4" s="421"/>
      <c r="G4" s="422"/>
    </row>
    <row r="5" spans="1:7" ht="35.25" customHeight="1" thickBot="1">
      <c r="A5" s="91"/>
      <c r="B5" s="88" t="s">
        <v>351</v>
      </c>
      <c r="C5" s="88" t="s">
        <v>282</v>
      </c>
      <c r="D5" s="28" t="s">
        <v>114</v>
      </c>
      <c r="E5" s="88" t="str">
        <f>B5</f>
        <v>平成２８年度</v>
      </c>
      <c r="F5" s="88" t="str">
        <f>C5</f>
        <v>平成２７年度</v>
      </c>
      <c r="G5" s="28" t="s">
        <v>114</v>
      </c>
    </row>
    <row r="6" spans="1:7" ht="35.25" customHeight="1" thickTop="1">
      <c r="A6" s="95" t="s">
        <v>113</v>
      </c>
      <c r="B6" s="330">
        <v>40777</v>
      </c>
      <c r="C6" s="335">
        <v>39870</v>
      </c>
      <c r="D6" s="127">
        <f aca="true" t="shared" si="0" ref="D6:D11">B6-C6</f>
        <v>907</v>
      </c>
      <c r="E6" s="258">
        <v>1715602</v>
      </c>
      <c r="F6" s="258">
        <v>1696036</v>
      </c>
      <c r="G6" s="127">
        <f aca="true" t="shared" si="1" ref="G6:G11">E6-F6</f>
        <v>19566</v>
      </c>
    </row>
    <row r="7" spans="1:7" ht="35.25" customHeight="1">
      <c r="A7" s="93" t="s">
        <v>116</v>
      </c>
      <c r="B7" s="331">
        <v>40299</v>
      </c>
      <c r="C7" s="336">
        <v>39425</v>
      </c>
      <c r="D7" s="205">
        <f t="shared" si="0"/>
        <v>874</v>
      </c>
      <c r="E7" s="266">
        <v>1796195</v>
      </c>
      <c r="F7" s="266">
        <v>1774424</v>
      </c>
      <c r="G7" s="205">
        <f t="shared" si="1"/>
        <v>21771</v>
      </c>
    </row>
    <row r="8" spans="1:7" ht="35.25" customHeight="1">
      <c r="A8" s="265" t="s">
        <v>117</v>
      </c>
      <c r="B8" s="332">
        <v>40479</v>
      </c>
      <c r="C8" s="286">
        <v>39594</v>
      </c>
      <c r="D8" s="205">
        <f t="shared" si="0"/>
        <v>885</v>
      </c>
      <c r="E8" s="287">
        <v>1915997</v>
      </c>
      <c r="F8" s="287">
        <v>1850968</v>
      </c>
      <c r="G8" s="205">
        <f t="shared" si="1"/>
        <v>65029</v>
      </c>
    </row>
    <row r="9" spans="1:7" ht="35.25" customHeight="1">
      <c r="A9" s="265" t="s">
        <v>121</v>
      </c>
      <c r="B9" s="332">
        <v>40557</v>
      </c>
      <c r="C9" s="286">
        <v>39792</v>
      </c>
      <c r="D9" s="61">
        <f t="shared" si="0"/>
        <v>765</v>
      </c>
      <c r="E9" s="287">
        <v>1775975</v>
      </c>
      <c r="F9" s="287">
        <v>1761525</v>
      </c>
      <c r="G9" s="205">
        <f t="shared" si="1"/>
        <v>14450</v>
      </c>
    </row>
    <row r="10" spans="1:7" ht="35.25" customHeight="1">
      <c r="A10" s="92" t="s">
        <v>126</v>
      </c>
      <c r="B10" s="333">
        <v>40407</v>
      </c>
      <c r="C10" s="337">
        <v>39755</v>
      </c>
      <c r="D10" s="119">
        <f t="shared" si="0"/>
        <v>652</v>
      </c>
      <c r="E10" s="267">
        <v>1743919</v>
      </c>
      <c r="F10" s="267">
        <v>1746465</v>
      </c>
      <c r="G10" s="61">
        <f t="shared" si="1"/>
        <v>-2546</v>
      </c>
    </row>
    <row r="11" spans="1:7" ht="35.25" customHeight="1" thickBot="1">
      <c r="A11" s="91" t="s">
        <v>127</v>
      </c>
      <c r="B11" s="334">
        <v>40647</v>
      </c>
      <c r="C11" s="338">
        <v>39924</v>
      </c>
      <c r="D11" s="261">
        <f t="shared" si="0"/>
        <v>723</v>
      </c>
      <c r="E11" s="123">
        <v>1732206</v>
      </c>
      <c r="F11" s="123">
        <v>1747931</v>
      </c>
      <c r="G11" s="261">
        <f t="shared" si="1"/>
        <v>-15725</v>
      </c>
    </row>
    <row r="12" spans="1:7" ht="35.25" customHeight="1" thickTop="1">
      <c r="A12" s="94" t="s">
        <v>136</v>
      </c>
      <c r="B12" s="124">
        <f aca="true" t="shared" si="2" ref="B12:G12">SUM(B6:B11)</f>
        <v>243166</v>
      </c>
      <c r="C12" s="259">
        <f t="shared" si="2"/>
        <v>238360</v>
      </c>
      <c r="D12" s="119">
        <f t="shared" si="2"/>
        <v>4806</v>
      </c>
      <c r="E12" s="260">
        <f t="shared" si="2"/>
        <v>10679894</v>
      </c>
      <c r="F12" s="260">
        <f>SUM(F6:F11)</f>
        <v>10577349</v>
      </c>
      <c r="G12" s="119">
        <f t="shared" si="2"/>
        <v>102545</v>
      </c>
    </row>
    <row r="13" spans="1:7" ht="35.25" customHeight="1">
      <c r="A13" s="75"/>
      <c r="B13" s="4"/>
      <c r="C13" s="4"/>
      <c r="D13" s="4"/>
      <c r="E13" s="4"/>
      <c r="F13" s="4"/>
      <c r="G13" s="53"/>
    </row>
    <row r="14" spans="1:6" ht="30" customHeight="1">
      <c r="A14" s="3"/>
      <c r="B14" s="4"/>
      <c r="C14" s="3"/>
      <c r="D14" s="3"/>
      <c r="E14" s="420" t="s">
        <v>133</v>
      </c>
      <c r="F14" s="420"/>
    </row>
  </sheetData>
  <sheetProtection/>
  <mergeCells count="5">
    <mergeCell ref="A1:G1"/>
    <mergeCell ref="E14:F14"/>
    <mergeCell ref="B4:D4"/>
    <mergeCell ref="E4:G4"/>
    <mergeCell ref="B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8.50390625" style="34" customWidth="1"/>
    <col min="2" max="7" width="13.25390625" style="34" customWidth="1"/>
    <col min="8" max="11" width="13.25390625" style="27" customWidth="1"/>
    <col min="12" max="16384" width="9.00390625" style="34" customWidth="1"/>
  </cols>
  <sheetData>
    <row r="1" spans="1:11" ht="27" customHeight="1">
      <c r="A1" s="427" t="s">
        <v>68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5.75" customHeight="1">
      <c r="A2" s="128"/>
      <c r="B2" s="128"/>
      <c r="C2" s="128"/>
      <c r="D2" s="128"/>
      <c r="E2" s="128"/>
      <c r="F2" s="128"/>
      <c r="G2" s="128"/>
      <c r="H2" s="154"/>
      <c r="I2" s="154"/>
      <c r="J2" s="428" t="s">
        <v>17</v>
      </c>
      <c r="K2" s="428"/>
    </row>
    <row r="3" spans="1:11" ht="21" customHeight="1">
      <c r="A3" s="425"/>
      <c r="B3" s="429" t="s">
        <v>18</v>
      </c>
      <c r="C3" s="430"/>
      <c r="D3" s="430"/>
      <c r="E3" s="430" t="s">
        <v>19</v>
      </c>
      <c r="F3" s="430"/>
      <c r="G3" s="430"/>
      <c r="H3" s="431" t="s">
        <v>20</v>
      </c>
      <c r="I3" s="431" t="s">
        <v>21</v>
      </c>
      <c r="J3" s="431"/>
      <c r="K3" s="431"/>
    </row>
    <row r="4" spans="1:11" ht="21" customHeight="1">
      <c r="A4" s="426"/>
      <c r="B4" s="248" t="s">
        <v>22</v>
      </c>
      <c r="C4" s="249" t="s">
        <v>23</v>
      </c>
      <c r="D4" s="252" t="s">
        <v>24</v>
      </c>
      <c r="E4" s="247" t="s">
        <v>25</v>
      </c>
      <c r="F4" s="249" t="s">
        <v>26</v>
      </c>
      <c r="G4" s="252" t="s">
        <v>24</v>
      </c>
      <c r="H4" s="432"/>
      <c r="I4" s="250" t="s">
        <v>27</v>
      </c>
      <c r="J4" s="251" t="s">
        <v>28</v>
      </c>
      <c r="K4" s="253" t="s">
        <v>29</v>
      </c>
    </row>
    <row r="5" spans="1:11" ht="21" customHeight="1">
      <c r="A5" s="134" t="s">
        <v>394</v>
      </c>
      <c r="B5" s="147">
        <v>143</v>
      </c>
      <c r="C5" s="149">
        <v>189</v>
      </c>
      <c r="D5" s="122">
        <f>B5-C5</f>
        <v>-46</v>
      </c>
      <c r="E5" s="163">
        <v>1163</v>
      </c>
      <c r="F5" s="169">
        <v>1265</v>
      </c>
      <c r="G5" s="485">
        <f aca="true" t="shared" si="0" ref="G5:G10">E5-F5</f>
        <v>-102</v>
      </c>
      <c r="H5" s="164">
        <v>63920</v>
      </c>
      <c r="I5" s="163">
        <v>84630</v>
      </c>
      <c r="J5" s="169">
        <v>90094</v>
      </c>
      <c r="K5" s="157">
        <f aca="true" t="shared" si="1" ref="K5:K10">SUM(I5:J5)</f>
        <v>174724</v>
      </c>
    </row>
    <row r="6" spans="1:11" ht="21" customHeight="1">
      <c r="A6" s="134" t="s">
        <v>391</v>
      </c>
      <c r="B6" s="147">
        <v>122</v>
      </c>
      <c r="C6" s="149">
        <v>182</v>
      </c>
      <c r="D6" s="122">
        <f>B6-C6</f>
        <v>-60</v>
      </c>
      <c r="E6" s="163">
        <v>331</v>
      </c>
      <c r="F6" s="169">
        <v>293</v>
      </c>
      <c r="G6" s="157">
        <f t="shared" si="0"/>
        <v>38</v>
      </c>
      <c r="H6" s="164">
        <v>63731</v>
      </c>
      <c r="I6" s="163">
        <v>84704</v>
      </c>
      <c r="J6" s="169">
        <v>90168</v>
      </c>
      <c r="K6" s="157">
        <f t="shared" si="1"/>
        <v>174872</v>
      </c>
    </row>
    <row r="7" spans="1:11" ht="21" customHeight="1">
      <c r="A7" s="134" t="s">
        <v>392</v>
      </c>
      <c r="B7" s="147">
        <v>125</v>
      </c>
      <c r="C7" s="149">
        <v>190</v>
      </c>
      <c r="D7" s="122">
        <f>B7-C7</f>
        <v>-65</v>
      </c>
      <c r="E7" s="163">
        <v>277</v>
      </c>
      <c r="F7" s="169">
        <v>266</v>
      </c>
      <c r="G7" s="157">
        <f t="shared" si="0"/>
        <v>11</v>
      </c>
      <c r="H7" s="164">
        <v>63724</v>
      </c>
      <c r="I7" s="163">
        <v>84705</v>
      </c>
      <c r="J7" s="169">
        <v>90189</v>
      </c>
      <c r="K7" s="157">
        <f t="shared" si="1"/>
        <v>174894</v>
      </c>
    </row>
    <row r="8" spans="1:11" ht="21" customHeight="1">
      <c r="A8" s="134" t="s">
        <v>393</v>
      </c>
      <c r="B8" s="147">
        <v>110</v>
      </c>
      <c r="C8" s="149">
        <v>151</v>
      </c>
      <c r="D8" s="122">
        <f aca="true" t="shared" si="2" ref="D8:D13">B8-C8</f>
        <v>-41</v>
      </c>
      <c r="E8" s="130">
        <v>296</v>
      </c>
      <c r="F8" s="149">
        <v>323</v>
      </c>
      <c r="G8" s="122">
        <f t="shared" si="0"/>
        <v>-27</v>
      </c>
      <c r="H8" s="164">
        <v>63726</v>
      </c>
      <c r="I8" s="163">
        <v>84717</v>
      </c>
      <c r="J8" s="169">
        <v>90231</v>
      </c>
      <c r="K8" s="157">
        <f t="shared" si="1"/>
        <v>174948</v>
      </c>
    </row>
    <row r="9" spans="1:11" ht="21" customHeight="1">
      <c r="A9" s="134" t="s">
        <v>386</v>
      </c>
      <c r="B9" s="147">
        <v>125</v>
      </c>
      <c r="C9" s="149">
        <v>162</v>
      </c>
      <c r="D9" s="122">
        <f t="shared" si="2"/>
        <v>-37</v>
      </c>
      <c r="E9" s="130">
        <v>357</v>
      </c>
      <c r="F9" s="149">
        <v>291</v>
      </c>
      <c r="G9" s="122">
        <f t="shared" si="0"/>
        <v>66</v>
      </c>
      <c r="H9" s="164">
        <v>63779</v>
      </c>
      <c r="I9" s="163">
        <v>84780</v>
      </c>
      <c r="J9" s="169">
        <v>90236</v>
      </c>
      <c r="K9" s="157">
        <f t="shared" si="1"/>
        <v>175016</v>
      </c>
    </row>
    <row r="10" spans="1:11" ht="21" customHeight="1">
      <c r="A10" s="134" t="s">
        <v>387</v>
      </c>
      <c r="B10" s="147">
        <v>114</v>
      </c>
      <c r="C10" s="149">
        <v>165</v>
      </c>
      <c r="D10" s="122">
        <f t="shared" si="2"/>
        <v>-51</v>
      </c>
      <c r="E10" s="130">
        <v>313</v>
      </c>
      <c r="F10" s="149">
        <v>301</v>
      </c>
      <c r="G10" s="122">
        <f t="shared" si="0"/>
        <v>12</v>
      </c>
      <c r="H10" s="164">
        <v>63686</v>
      </c>
      <c r="I10" s="163">
        <v>84763</v>
      </c>
      <c r="J10" s="169">
        <v>90224</v>
      </c>
      <c r="K10" s="157">
        <f t="shared" si="1"/>
        <v>174987</v>
      </c>
    </row>
    <row r="11" spans="1:11" ht="21" customHeight="1">
      <c r="A11" s="134" t="s">
        <v>388</v>
      </c>
      <c r="B11" s="147">
        <v>150</v>
      </c>
      <c r="C11" s="149">
        <v>176</v>
      </c>
      <c r="D11" s="122">
        <f t="shared" si="2"/>
        <v>-26</v>
      </c>
      <c r="E11" s="130">
        <v>351</v>
      </c>
      <c r="F11" s="149">
        <v>312</v>
      </c>
      <c r="G11" s="122">
        <f aca="true" t="shared" si="3" ref="G11:G16">E11-F11</f>
        <v>39</v>
      </c>
      <c r="H11" s="164">
        <v>63669</v>
      </c>
      <c r="I11" s="163">
        <v>84790</v>
      </c>
      <c r="J11" s="169">
        <v>90236</v>
      </c>
      <c r="K11" s="157">
        <f aca="true" t="shared" si="4" ref="K11:K16">SUM(I11:J11)</f>
        <v>175026</v>
      </c>
    </row>
    <row r="12" spans="1:11" ht="21" customHeight="1">
      <c r="A12" s="134" t="s">
        <v>378</v>
      </c>
      <c r="B12" s="147">
        <v>130</v>
      </c>
      <c r="C12" s="149">
        <v>164</v>
      </c>
      <c r="D12" s="122">
        <f t="shared" si="2"/>
        <v>-34</v>
      </c>
      <c r="E12" s="130">
        <v>355</v>
      </c>
      <c r="F12" s="149">
        <v>386</v>
      </c>
      <c r="G12" s="122">
        <f t="shared" si="3"/>
        <v>-31</v>
      </c>
      <c r="H12" s="164">
        <v>63620</v>
      </c>
      <c r="I12" s="163">
        <v>84780</v>
      </c>
      <c r="J12" s="169">
        <v>90233</v>
      </c>
      <c r="K12" s="157">
        <f t="shared" si="4"/>
        <v>175013</v>
      </c>
    </row>
    <row r="13" spans="1:11" ht="21" customHeight="1">
      <c r="A13" s="134" t="s">
        <v>377</v>
      </c>
      <c r="B13" s="147">
        <v>133</v>
      </c>
      <c r="C13" s="149">
        <v>154</v>
      </c>
      <c r="D13" s="122">
        <f t="shared" si="2"/>
        <v>-21</v>
      </c>
      <c r="E13" s="130">
        <v>394</v>
      </c>
      <c r="F13" s="149">
        <v>331</v>
      </c>
      <c r="G13" s="122">
        <f t="shared" si="3"/>
        <v>63</v>
      </c>
      <c r="H13" s="164">
        <v>63636</v>
      </c>
      <c r="I13" s="163">
        <v>84798</v>
      </c>
      <c r="J13" s="169">
        <v>90280</v>
      </c>
      <c r="K13" s="157">
        <f t="shared" si="4"/>
        <v>175078</v>
      </c>
    </row>
    <row r="14" spans="1:11" ht="21" customHeight="1">
      <c r="A14" s="134" t="s">
        <v>379</v>
      </c>
      <c r="B14" s="140">
        <v>115</v>
      </c>
      <c r="C14" s="132">
        <v>141</v>
      </c>
      <c r="D14" s="122">
        <f aca="true" t="shared" si="5" ref="D14:D19">B14-C14</f>
        <v>-26</v>
      </c>
      <c r="E14" s="137">
        <v>317</v>
      </c>
      <c r="F14" s="132">
        <v>285</v>
      </c>
      <c r="G14" s="122">
        <f t="shared" si="3"/>
        <v>32</v>
      </c>
      <c r="H14" s="158">
        <v>63548</v>
      </c>
      <c r="I14" s="155">
        <v>84788</v>
      </c>
      <c r="J14" s="347">
        <v>90248</v>
      </c>
      <c r="K14" s="157">
        <f t="shared" si="4"/>
        <v>175036</v>
      </c>
    </row>
    <row r="15" spans="1:11" ht="21" customHeight="1">
      <c r="A15" s="143" t="s">
        <v>353</v>
      </c>
      <c r="B15" s="140">
        <v>164</v>
      </c>
      <c r="C15" s="132">
        <v>189</v>
      </c>
      <c r="D15" s="120">
        <f t="shared" si="5"/>
        <v>-25</v>
      </c>
      <c r="E15" s="137">
        <v>339</v>
      </c>
      <c r="F15" s="132">
        <v>289</v>
      </c>
      <c r="G15" s="120">
        <f t="shared" si="3"/>
        <v>50</v>
      </c>
      <c r="H15" s="158">
        <v>63474</v>
      </c>
      <c r="I15" s="155">
        <v>84772</v>
      </c>
      <c r="J15" s="347">
        <v>90258</v>
      </c>
      <c r="K15" s="168">
        <f t="shared" si="4"/>
        <v>175030</v>
      </c>
    </row>
    <row r="16" spans="1:11" ht="21" customHeight="1">
      <c r="A16" s="143" t="s">
        <v>352</v>
      </c>
      <c r="B16" s="140">
        <v>140</v>
      </c>
      <c r="C16" s="132">
        <v>162</v>
      </c>
      <c r="D16" s="120">
        <f t="shared" si="5"/>
        <v>-22</v>
      </c>
      <c r="E16" s="137">
        <v>781</v>
      </c>
      <c r="F16" s="132">
        <v>711</v>
      </c>
      <c r="G16" s="120">
        <f t="shared" si="3"/>
        <v>70</v>
      </c>
      <c r="H16" s="158">
        <v>63429</v>
      </c>
      <c r="I16" s="155">
        <v>84748</v>
      </c>
      <c r="J16" s="347">
        <v>90257</v>
      </c>
      <c r="K16" s="168">
        <f t="shared" si="4"/>
        <v>175005</v>
      </c>
    </row>
    <row r="17" spans="1:11" ht="21" customHeight="1">
      <c r="A17" s="143" t="s">
        <v>354</v>
      </c>
      <c r="B17" s="142">
        <v>130</v>
      </c>
      <c r="C17" s="165">
        <v>172</v>
      </c>
      <c r="D17" s="120">
        <f t="shared" si="5"/>
        <v>-42</v>
      </c>
      <c r="E17" s="166">
        <v>1183</v>
      </c>
      <c r="F17" s="165">
        <v>1279</v>
      </c>
      <c r="G17" s="120">
        <f aca="true" t="shared" si="6" ref="G17:G22">E17-F17</f>
        <v>-96</v>
      </c>
      <c r="H17" s="167">
        <v>63231</v>
      </c>
      <c r="I17" s="166">
        <v>84707</v>
      </c>
      <c r="J17" s="165">
        <v>90250</v>
      </c>
      <c r="K17" s="168">
        <f aca="true" t="shared" si="7" ref="K17:K22">SUM(I17:J17)</f>
        <v>174957</v>
      </c>
    </row>
    <row r="18" spans="1:11" ht="21" customHeight="1">
      <c r="A18" s="143" t="s">
        <v>308</v>
      </c>
      <c r="B18" s="140">
        <v>134</v>
      </c>
      <c r="C18" s="156">
        <v>220</v>
      </c>
      <c r="D18" s="126">
        <f t="shared" si="5"/>
        <v>-86</v>
      </c>
      <c r="E18" s="155">
        <v>356</v>
      </c>
      <c r="F18" s="156">
        <v>297</v>
      </c>
      <c r="G18" s="126">
        <f t="shared" si="6"/>
        <v>59</v>
      </c>
      <c r="H18" s="158">
        <v>63025</v>
      </c>
      <c r="I18" s="155">
        <v>84806</v>
      </c>
      <c r="J18" s="156">
        <v>90289</v>
      </c>
      <c r="K18" s="268">
        <f t="shared" si="7"/>
        <v>175095</v>
      </c>
    </row>
    <row r="19" spans="1:11" ht="21" customHeight="1">
      <c r="A19" s="143" t="s">
        <v>309</v>
      </c>
      <c r="B19" s="140">
        <v>113</v>
      </c>
      <c r="C19" s="156">
        <v>208</v>
      </c>
      <c r="D19" s="126">
        <f t="shared" si="5"/>
        <v>-95</v>
      </c>
      <c r="E19" s="155">
        <v>335</v>
      </c>
      <c r="F19" s="156">
        <v>236</v>
      </c>
      <c r="G19" s="126">
        <f t="shared" si="6"/>
        <v>99</v>
      </c>
      <c r="H19" s="158">
        <v>63012</v>
      </c>
      <c r="I19" s="155">
        <v>84779</v>
      </c>
      <c r="J19" s="156">
        <v>90343</v>
      </c>
      <c r="K19" s="268">
        <f t="shared" si="7"/>
        <v>175122</v>
      </c>
    </row>
    <row r="20" spans="1:11" ht="21" customHeight="1">
      <c r="A20" s="143" t="s">
        <v>307</v>
      </c>
      <c r="B20" s="142">
        <v>127</v>
      </c>
      <c r="C20" s="136">
        <v>161</v>
      </c>
      <c r="D20" s="126">
        <f aca="true" t="shared" si="8" ref="D20:D25">B20-C20</f>
        <v>-34</v>
      </c>
      <c r="E20" s="139">
        <v>401</v>
      </c>
      <c r="F20" s="136">
        <v>272</v>
      </c>
      <c r="G20" s="126">
        <f t="shared" si="6"/>
        <v>129</v>
      </c>
      <c r="H20" s="167">
        <v>62919</v>
      </c>
      <c r="I20" s="166">
        <v>84759</v>
      </c>
      <c r="J20" s="165">
        <v>90359</v>
      </c>
      <c r="K20" s="268">
        <f t="shared" si="7"/>
        <v>175118</v>
      </c>
    </row>
    <row r="21" spans="1:11" ht="21" customHeight="1">
      <c r="A21" s="143" t="s">
        <v>303</v>
      </c>
      <c r="B21" s="140">
        <v>132</v>
      </c>
      <c r="C21" s="132">
        <v>140</v>
      </c>
      <c r="D21" s="126">
        <f t="shared" si="8"/>
        <v>-8</v>
      </c>
      <c r="E21" s="137">
        <v>361</v>
      </c>
      <c r="F21" s="132">
        <v>301</v>
      </c>
      <c r="G21" s="126">
        <f t="shared" si="6"/>
        <v>60</v>
      </c>
      <c r="H21" s="158">
        <v>62876</v>
      </c>
      <c r="I21" s="155">
        <v>84681</v>
      </c>
      <c r="J21" s="156">
        <v>90342</v>
      </c>
      <c r="K21" s="268">
        <f t="shared" si="7"/>
        <v>175023</v>
      </c>
    </row>
    <row r="22" spans="1:11" ht="21" customHeight="1">
      <c r="A22" s="143" t="s">
        <v>302</v>
      </c>
      <c r="B22" s="140">
        <v>138</v>
      </c>
      <c r="C22" s="132">
        <v>167</v>
      </c>
      <c r="D22" s="126">
        <f t="shared" si="8"/>
        <v>-29</v>
      </c>
      <c r="E22" s="137">
        <v>444</v>
      </c>
      <c r="F22" s="132">
        <v>248</v>
      </c>
      <c r="G22" s="126">
        <f t="shared" si="6"/>
        <v>196</v>
      </c>
      <c r="H22" s="158">
        <v>62789</v>
      </c>
      <c r="I22" s="155">
        <v>84646</v>
      </c>
      <c r="J22" s="156">
        <v>90325</v>
      </c>
      <c r="K22" s="268">
        <f t="shared" si="7"/>
        <v>174971</v>
      </c>
    </row>
    <row r="23" spans="1:11" ht="21" customHeight="1">
      <c r="A23" s="143" t="s">
        <v>306</v>
      </c>
      <c r="B23" s="142">
        <v>133</v>
      </c>
      <c r="C23" s="136">
        <v>160</v>
      </c>
      <c r="D23" s="126">
        <f t="shared" si="8"/>
        <v>-27</v>
      </c>
      <c r="E23" s="139">
        <v>380</v>
      </c>
      <c r="F23" s="136">
        <v>318</v>
      </c>
      <c r="G23" s="126">
        <f aca="true" t="shared" si="9" ref="G23:G28">E23-F23</f>
        <v>62</v>
      </c>
      <c r="H23" s="167">
        <v>62628</v>
      </c>
      <c r="I23" s="166">
        <v>84537</v>
      </c>
      <c r="J23" s="165">
        <v>90267</v>
      </c>
      <c r="K23" s="268">
        <f aca="true" t="shared" si="10" ref="K23:K29">SUM(I23:J23)</f>
        <v>174804</v>
      </c>
    </row>
    <row r="24" spans="1:11" ht="21" customHeight="1">
      <c r="A24" s="139" t="s">
        <v>294</v>
      </c>
      <c r="B24" s="140">
        <v>132</v>
      </c>
      <c r="C24" s="132">
        <v>169</v>
      </c>
      <c r="D24" s="126">
        <f t="shared" si="8"/>
        <v>-37</v>
      </c>
      <c r="E24" s="137">
        <v>369</v>
      </c>
      <c r="F24" s="132">
        <v>326</v>
      </c>
      <c r="G24" s="126">
        <f t="shared" si="9"/>
        <v>43</v>
      </c>
      <c r="H24" s="158">
        <v>62534</v>
      </c>
      <c r="I24" s="155">
        <v>84477</v>
      </c>
      <c r="J24" s="156">
        <v>90292</v>
      </c>
      <c r="K24" s="157">
        <f t="shared" si="10"/>
        <v>174769</v>
      </c>
    </row>
    <row r="25" spans="1:11" ht="21" customHeight="1">
      <c r="A25" s="139" t="s">
        <v>295</v>
      </c>
      <c r="B25" s="140">
        <v>149</v>
      </c>
      <c r="C25" s="132">
        <v>137</v>
      </c>
      <c r="D25" s="126">
        <f t="shared" si="8"/>
        <v>12</v>
      </c>
      <c r="E25" s="137">
        <v>320</v>
      </c>
      <c r="F25" s="132">
        <v>288</v>
      </c>
      <c r="G25" s="126">
        <f t="shared" si="9"/>
        <v>32</v>
      </c>
      <c r="H25" s="158">
        <v>62497</v>
      </c>
      <c r="I25" s="155">
        <v>84400</v>
      </c>
      <c r="J25" s="156">
        <v>90323</v>
      </c>
      <c r="K25" s="157">
        <f t="shared" si="10"/>
        <v>174723</v>
      </c>
    </row>
    <row r="26" spans="1:11" ht="21" customHeight="1">
      <c r="A26" s="139" t="s">
        <v>296</v>
      </c>
      <c r="B26" s="142">
        <v>125</v>
      </c>
      <c r="C26" s="136">
        <v>188</v>
      </c>
      <c r="D26" s="126">
        <f aca="true" t="shared" si="11" ref="D26:D32">B26-C26</f>
        <v>-63</v>
      </c>
      <c r="E26" s="139">
        <v>370</v>
      </c>
      <c r="F26" s="136">
        <v>308</v>
      </c>
      <c r="G26" s="126">
        <f t="shared" si="9"/>
        <v>62</v>
      </c>
      <c r="H26" s="167">
        <v>62421</v>
      </c>
      <c r="I26" s="166">
        <v>84400</v>
      </c>
      <c r="J26" s="165">
        <v>90319</v>
      </c>
      <c r="K26" s="157">
        <f t="shared" si="10"/>
        <v>174719</v>
      </c>
    </row>
    <row r="27" spans="1:11" ht="21" customHeight="1">
      <c r="A27" s="139" t="s">
        <v>283</v>
      </c>
      <c r="B27" s="140">
        <v>136</v>
      </c>
      <c r="C27" s="132">
        <v>155</v>
      </c>
      <c r="D27" s="126">
        <f t="shared" si="11"/>
        <v>-19</v>
      </c>
      <c r="E27" s="137">
        <v>408</v>
      </c>
      <c r="F27" s="132">
        <v>282</v>
      </c>
      <c r="G27" s="126">
        <f t="shared" si="9"/>
        <v>126</v>
      </c>
      <c r="H27" s="158">
        <v>62353</v>
      </c>
      <c r="I27" s="155">
        <v>84381</v>
      </c>
      <c r="J27" s="156">
        <v>90339</v>
      </c>
      <c r="K27" s="157">
        <f t="shared" si="10"/>
        <v>174720</v>
      </c>
    </row>
    <row r="28" spans="1:11" ht="21" customHeight="1">
      <c r="A28" s="139" t="s">
        <v>284</v>
      </c>
      <c r="B28" s="140">
        <v>150</v>
      </c>
      <c r="C28" s="132">
        <v>180</v>
      </c>
      <c r="D28" s="126">
        <f t="shared" si="11"/>
        <v>-30</v>
      </c>
      <c r="E28" s="137">
        <v>839</v>
      </c>
      <c r="F28" s="132">
        <v>734</v>
      </c>
      <c r="G28" s="126">
        <f t="shared" si="9"/>
        <v>105</v>
      </c>
      <c r="H28" s="158">
        <v>62233</v>
      </c>
      <c r="I28" s="155">
        <v>84307</v>
      </c>
      <c r="J28" s="156">
        <v>90306</v>
      </c>
      <c r="K28" s="157">
        <f t="shared" si="10"/>
        <v>174613</v>
      </c>
    </row>
    <row r="29" spans="1:11" ht="21" customHeight="1">
      <c r="A29" s="139" t="s">
        <v>285</v>
      </c>
      <c r="B29" s="142">
        <v>128</v>
      </c>
      <c r="C29" s="136">
        <v>221</v>
      </c>
      <c r="D29" s="126">
        <f t="shared" si="11"/>
        <v>-93</v>
      </c>
      <c r="E29" s="166">
        <v>1176</v>
      </c>
      <c r="F29" s="165">
        <v>1284</v>
      </c>
      <c r="G29" s="126">
        <f aca="true" t="shared" si="12" ref="G29:G34">E29-F29</f>
        <v>-108</v>
      </c>
      <c r="H29" s="167">
        <v>62038</v>
      </c>
      <c r="I29" s="166">
        <v>84284</v>
      </c>
      <c r="J29" s="160">
        <v>90254</v>
      </c>
      <c r="K29" s="157">
        <f t="shared" si="10"/>
        <v>174538</v>
      </c>
    </row>
    <row r="30" spans="1:11" ht="21" customHeight="1">
      <c r="A30" s="146" t="s">
        <v>273</v>
      </c>
      <c r="B30" s="145">
        <v>116</v>
      </c>
      <c r="C30" s="129">
        <v>181</v>
      </c>
      <c r="D30" s="126">
        <f t="shared" si="11"/>
        <v>-65</v>
      </c>
      <c r="E30" s="146">
        <v>342</v>
      </c>
      <c r="F30" s="129">
        <v>270</v>
      </c>
      <c r="G30" s="126">
        <f t="shared" si="12"/>
        <v>72</v>
      </c>
      <c r="H30" s="64">
        <v>61912</v>
      </c>
      <c r="I30" s="162">
        <v>84416</v>
      </c>
      <c r="J30" s="156">
        <v>90323</v>
      </c>
      <c r="K30" s="157">
        <f>SUM(I30:J30)</f>
        <v>174739</v>
      </c>
    </row>
    <row r="31" spans="1:11" ht="21" customHeight="1">
      <c r="A31" s="137" t="s">
        <v>211</v>
      </c>
      <c r="B31" s="140">
        <v>144</v>
      </c>
      <c r="C31" s="132">
        <v>254</v>
      </c>
      <c r="D31" s="126">
        <f t="shared" si="11"/>
        <v>-110</v>
      </c>
      <c r="E31" s="137">
        <v>328</v>
      </c>
      <c r="F31" s="132">
        <v>217</v>
      </c>
      <c r="G31" s="126">
        <f t="shared" si="12"/>
        <v>111</v>
      </c>
      <c r="H31" s="158">
        <v>61830</v>
      </c>
      <c r="I31" s="155">
        <v>84403</v>
      </c>
      <c r="J31" s="156">
        <v>90329</v>
      </c>
      <c r="K31" s="159">
        <f>SUM(I31:J31)</f>
        <v>174732</v>
      </c>
    </row>
    <row r="32" spans="1:11" ht="21" customHeight="1">
      <c r="A32" s="130" t="s">
        <v>267</v>
      </c>
      <c r="B32" s="147">
        <v>105</v>
      </c>
      <c r="C32" s="149">
        <v>174</v>
      </c>
      <c r="D32" s="125">
        <f t="shared" si="11"/>
        <v>-69</v>
      </c>
      <c r="E32" s="130">
        <v>278</v>
      </c>
      <c r="F32" s="149">
        <v>274</v>
      </c>
      <c r="G32" s="125">
        <f t="shared" si="12"/>
        <v>4</v>
      </c>
      <c r="H32" s="164">
        <v>61780</v>
      </c>
      <c r="I32" s="163">
        <v>84375</v>
      </c>
      <c r="J32" s="169">
        <v>90356</v>
      </c>
      <c r="K32" s="308">
        <f>SUM(I32:J32)</f>
        <v>174731</v>
      </c>
    </row>
    <row r="33" spans="1:11" ht="21" customHeight="1">
      <c r="A33" s="137" t="s">
        <v>167</v>
      </c>
      <c r="B33" s="140">
        <v>113</v>
      </c>
      <c r="C33" s="132">
        <v>163</v>
      </c>
      <c r="D33" s="126">
        <f aca="true" t="shared" si="13" ref="D33:D40">B33-C33</f>
        <v>-50</v>
      </c>
      <c r="E33" s="137">
        <v>300</v>
      </c>
      <c r="F33" s="132">
        <v>263</v>
      </c>
      <c r="G33" s="126">
        <f t="shared" si="12"/>
        <v>37</v>
      </c>
      <c r="H33" s="158">
        <v>61780</v>
      </c>
      <c r="I33" s="155">
        <v>84412</v>
      </c>
      <c r="J33" s="156">
        <v>90384</v>
      </c>
      <c r="K33" s="159">
        <f>SUM(I33:J33)</f>
        <v>174796</v>
      </c>
    </row>
    <row r="34" spans="1:11" ht="21" customHeight="1">
      <c r="A34" s="134" t="s">
        <v>157</v>
      </c>
      <c r="B34" s="142">
        <v>142</v>
      </c>
      <c r="C34" s="136">
        <v>164</v>
      </c>
      <c r="D34" s="126">
        <f t="shared" si="13"/>
        <v>-22</v>
      </c>
      <c r="E34" s="139">
        <v>376</v>
      </c>
      <c r="F34" s="136">
        <v>291</v>
      </c>
      <c r="G34" s="126">
        <f t="shared" si="12"/>
        <v>85</v>
      </c>
      <c r="H34" s="167">
        <v>61730</v>
      </c>
      <c r="I34" s="166">
        <v>84454</v>
      </c>
      <c r="J34" s="165">
        <v>90355</v>
      </c>
      <c r="K34" s="159">
        <f>SUM(I34:J34)</f>
        <v>174809</v>
      </c>
    </row>
    <row r="35" spans="1:11" ht="21" customHeight="1">
      <c r="A35" s="146" t="s">
        <v>266</v>
      </c>
      <c r="B35" s="145">
        <v>137</v>
      </c>
      <c r="C35" s="129">
        <v>172</v>
      </c>
      <c r="D35" s="126">
        <f t="shared" si="13"/>
        <v>-35</v>
      </c>
      <c r="E35" s="146">
        <v>385</v>
      </c>
      <c r="F35" s="129">
        <v>315</v>
      </c>
      <c r="G35" s="126">
        <f aca="true" t="shared" si="14" ref="G35:G40">E35-F35</f>
        <v>70</v>
      </c>
      <c r="H35" s="64">
        <v>61619</v>
      </c>
      <c r="I35" s="162">
        <v>84416</v>
      </c>
      <c r="J35" s="165">
        <v>90330</v>
      </c>
      <c r="K35" s="161">
        <f aca="true" t="shared" si="15" ref="K35:K40">SUM(I35:J35)</f>
        <v>174746</v>
      </c>
    </row>
    <row r="36" spans="1:11" ht="21" customHeight="1">
      <c r="A36" s="137" t="s">
        <v>142</v>
      </c>
      <c r="B36" s="140">
        <v>130</v>
      </c>
      <c r="C36" s="132">
        <v>138</v>
      </c>
      <c r="D36" s="126">
        <f t="shared" si="13"/>
        <v>-8</v>
      </c>
      <c r="E36" s="137">
        <v>382</v>
      </c>
      <c r="F36" s="132">
        <v>287</v>
      </c>
      <c r="G36" s="126">
        <f t="shared" si="14"/>
        <v>95</v>
      </c>
      <c r="H36" s="158">
        <v>61559</v>
      </c>
      <c r="I36" s="155">
        <v>84380</v>
      </c>
      <c r="J36" s="230">
        <v>90331</v>
      </c>
      <c r="K36" s="157">
        <f t="shared" si="15"/>
        <v>174711</v>
      </c>
    </row>
    <row r="37" spans="1:11" ht="21" customHeight="1">
      <c r="A37" s="134" t="s">
        <v>143</v>
      </c>
      <c r="B37" s="142">
        <v>138</v>
      </c>
      <c r="C37" s="136">
        <v>145</v>
      </c>
      <c r="D37" s="126">
        <f t="shared" si="13"/>
        <v>-7</v>
      </c>
      <c r="E37" s="139">
        <v>365</v>
      </c>
      <c r="F37" s="136">
        <v>281</v>
      </c>
      <c r="G37" s="126">
        <f t="shared" si="14"/>
        <v>84</v>
      </c>
      <c r="H37" s="167">
        <v>61483</v>
      </c>
      <c r="I37" s="166">
        <v>84310</v>
      </c>
      <c r="J37" s="231">
        <v>90314</v>
      </c>
      <c r="K37" s="157">
        <f t="shared" si="15"/>
        <v>174624</v>
      </c>
    </row>
    <row r="38" spans="1:11" ht="21" customHeight="1">
      <c r="A38" s="130" t="s">
        <v>263</v>
      </c>
      <c r="B38" s="147">
        <v>121</v>
      </c>
      <c r="C38" s="149">
        <v>149</v>
      </c>
      <c r="D38" s="125">
        <f t="shared" si="13"/>
        <v>-28</v>
      </c>
      <c r="E38" s="130">
        <v>263</v>
      </c>
      <c r="F38" s="149">
        <v>281</v>
      </c>
      <c r="G38" s="125">
        <f t="shared" si="14"/>
        <v>-18</v>
      </c>
      <c r="H38" s="164">
        <v>61385</v>
      </c>
      <c r="I38" s="163">
        <v>84279</v>
      </c>
      <c r="J38" s="169">
        <v>90268</v>
      </c>
      <c r="K38" s="308">
        <f t="shared" si="15"/>
        <v>174547</v>
      </c>
    </row>
    <row r="39" spans="1:11" ht="21" customHeight="1">
      <c r="A39" s="137" t="s">
        <v>139</v>
      </c>
      <c r="B39" s="140">
        <v>119</v>
      </c>
      <c r="C39" s="132">
        <v>143</v>
      </c>
      <c r="D39" s="126">
        <f t="shared" si="13"/>
        <v>-24</v>
      </c>
      <c r="E39" s="137">
        <v>333</v>
      </c>
      <c r="F39" s="132">
        <v>300</v>
      </c>
      <c r="G39" s="126">
        <f t="shared" si="14"/>
        <v>33</v>
      </c>
      <c r="H39" s="158">
        <v>61352</v>
      </c>
      <c r="I39" s="155">
        <v>84271</v>
      </c>
      <c r="J39" s="230">
        <v>90322</v>
      </c>
      <c r="K39" s="157">
        <f t="shared" si="15"/>
        <v>174593</v>
      </c>
    </row>
    <row r="40" spans="1:11" ht="21" customHeight="1">
      <c r="A40" s="134" t="s">
        <v>140</v>
      </c>
      <c r="B40" s="142">
        <v>121</v>
      </c>
      <c r="C40" s="136">
        <v>160</v>
      </c>
      <c r="D40" s="126">
        <f t="shared" si="13"/>
        <v>-39</v>
      </c>
      <c r="E40" s="139">
        <v>858</v>
      </c>
      <c r="F40" s="136">
        <v>740</v>
      </c>
      <c r="G40" s="126">
        <f t="shared" si="14"/>
        <v>118</v>
      </c>
      <c r="H40" s="167">
        <v>61271</v>
      </c>
      <c r="I40" s="166">
        <v>84269</v>
      </c>
      <c r="J40" s="231">
        <v>90315</v>
      </c>
      <c r="K40" s="157">
        <f t="shared" si="15"/>
        <v>174584</v>
      </c>
    </row>
    <row r="41" spans="1:11" ht="21" customHeight="1">
      <c r="A41" s="146" t="s">
        <v>260</v>
      </c>
      <c r="B41" s="145">
        <v>133</v>
      </c>
      <c r="C41" s="129">
        <v>150</v>
      </c>
      <c r="D41" s="126">
        <f aca="true" t="shared" si="16" ref="D41:D46">B41-C41</f>
        <v>-17</v>
      </c>
      <c r="E41" s="146">
        <v>973</v>
      </c>
      <c r="F41" s="129">
        <v>1358</v>
      </c>
      <c r="G41" s="126">
        <f aca="true" t="shared" si="17" ref="G41:G48">E41-F41</f>
        <v>-385</v>
      </c>
      <c r="H41" s="64">
        <v>61052</v>
      </c>
      <c r="I41" s="162">
        <v>84224</v>
      </c>
      <c r="J41" s="160">
        <v>90281</v>
      </c>
      <c r="K41" s="161">
        <f aca="true" t="shared" si="18" ref="K41:K46">SUM(I41:J41)</f>
        <v>174505</v>
      </c>
    </row>
    <row r="42" spans="1:11" ht="21" customHeight="1">
      <c r="A42" s="137" t="s">
        <v>130</v>
      </c>
      <c r="B42" s="140">
        <v>114</v>
      </c>
      <c r="C42" s="132">
        <v>153</v>
      </c>
      <c r="D42" s="126">
        <f t="shared" si="16"/>
        <v>-39</v>
      </c>
      <c r="E42" s="137">
        <v>370</v>
      </c>
      <c r="F42" s="132">
        <v>244</v>
      </c>
      <c r="G42" s="126">
        <f t="shared" si="17"/>
        <v>126</v>
      </c>
      <c r="H42" s="158">
        <v>61035</v>
      </c>
      <c r="I42" s="155">
        <v>84443</v>
      </c>
      <c r="J42" s="156">
        <v>90464</v>
      </c>
      <c r="K42" s="157">
        <f t="shared" si="18"/>
        <v>174907</v>
      </c>
    </row>
    <row r="43" spans="1:11" ht="21" customHeight="1">
      <c r="A43" s="134" t="s">
        <v>211</v>
      </c>
      <c r="B43" s="140">
        <v>134</v>
      </c>
      <c r="C43" s="132">
        <v>215</v>
      </c>
      <c r="D43" s="125">
        <f t="shared" si="16"/>
        <v>-81</v>
      </c>
      <c r="E43" s="137">
        <v>285</v>
      </c>
      <c r="F43" s="132">
        <v>233</v>
      </c>
      <c r="G43" s="125">
        <f t="shared" si="17"/>
        <v>52</v>
      </c>
      <c r="H43" s="158">
        <v>60949</v>
      </c>
      <c r="I43" s="155">
        <v>84434</v>
      </c>
      <c r="J43" s="156">
        <v>90386</v>
      </c>
      <c r="K43" s="157">
        <f t="shared" si="18"/>
        <v>174820</v>
      </c>
    </row>
    <row r="44" spans="1:11" ht="21" customHeight="1">
      <c r="A44" s="137" t="s">
        <v>253</v>
      </c>
      <c r="B44" s="140">
        <v>115</v>
      </c>
      <c r="C44" s="132">
        <v>172</v>
      </c>
      <c r="D44" s="125">
        <f t="shared" si="16"/>
        <v>-57</v>
      </c>
      <c r="E44" s="137">
        <v>289</v>
      </c>
      <c r="F44" s="132">
        <v>221</v>
      </c>
      <c r="G44" s="125">
        <f t="shared" si="17"/>
        <v>68</v>
      </c>
      <c r="H44" s="158">
        <v>60930</v>
      </c>
      <c r="I44" s="155">
        <v>84434</v>
      </c>
      <c r="J44" s="156">
        <v>90415</v>
      </c>
      <c r="K44" s="308">
        <f t="shared" si="18"/>
        <v>174849</v>
      </c>
    </row>
    <row r="45" spans="1:11" ht="21" customHeight="1">
      <c r="A45" s="137" t="s">
        <v>230</v>
      </c>
      <c r="B45" s="142">
        <v>135</v>
      </c>
      <c r="C45" s="136">
        <v>167</v>
      </c>
      <c r="D45" s="126">
        <f t="shared" si="16"/>
        <v>-32</v>
      </c>
      <c r="E45" s="139">
        <v>300</v>
      </c>
      <c r="F45" s="136">
        <v>307</v>
      </c>
      <c r="G45" s="126">
        <f t="shared" si="17"/>
        <v>-7</v>
      </c>
      <c r="H45" s="167">
        <v>60912</v>
      </c>
      <c r="I45" s="166">
        <v>84408</v>
      </c>
      <c r="J45" s="165">
        <v>90430</v>
      </c>
      <c r="K45" s="157">
        <f t="shared" si="18"/>
        <v>174838</v>
      </c>
    </row>
    <row r="46" spans="1:11" ht="21" customHeight="1">
      <c r="A46" s="137" t="s">
        <v>231</v>
      </c>
      <c r="B46" s="142">
        <v>157</v>
      </c>
      <c r="C46" s="136">
        <v>173</v>
      </c>
      <c r="D46" s="126">
        <f t="shared" si="16"/>
        <v>-16</v>
      </c>
      <c r="E46" s="139">
        <v>345</v>
      </c>
      <c r="F46" s="136">
        <v>290</v>
      </c>
      <c r="G46" s="126">
        <f t="shared" si="17"/>
        <v>55</v>
      </c>
      <c r="H46" s="167">
        <v>60882</v>
      </c>
      <c r="I46" s="166">
        <v>84447</v>
      </c>
      <c r="J46" s="165">
        <v>90430</v>
      </c>
      <c r="K46" s="157">
        <f t="shared" si="18"/>
        <v>174877</v>
      </c>
    </row>
    <row r="47" spans="1:11" ht="21" customHeight="1">
      <c r="A47" s="139" t="s">
        <v>252</v>
      </c>
      <c r="B47" s="142">
        <v>134</v>
      </c>
      <c r="C47" s="136">
        <v>156</v>
      </c>
      <c r="D47" s="126">
        <f aca="true" t="shared" si="19" ref="D47:D52">B47-C47</f>
        <v>-22</v>
      </c>
      <c r="E47" s="139">
        <v>372</v>
      </c>
      <c r="F47" s="136">
        <v>267</v>
      </c>
      <c r="G47" s="126">
        <f t="shared" si="17"/>
        <v>105</v>
      </c>
      <c r="H47" s="167">
        <v>60855</v>
      </c>
      <c r="I47" s="166">
        <v>84385</v>
      </c>
      <c r="J47" s="165">
        <v>90453</v>
      </c>
      <c r="K47" s="268">
        <f>SUM(I47:J47)</f>
        <v>174838</v>
      </c>
    </row>
    <row r="48" spans="1:11" ht="21" customHeight="1">
      <c r="A48" s="139" t="s">
        <v>219</v>
      </c>
      <c r="B48" s="142">
        <v>118</v>
      </c>
      <c r="C48" s="136">
        <v>149</v>
      </c>
      <c r="D48" s="126">
        <f t="shared" si="19"/>
        <v>-31</v>
      </c>
      <c r="E48" s="139">
        <v>330</v>
      </c>
      <c r="F48" s="136">
        <v>317</v>
      </c>
      <c r="G48" s="126">
        <f t="shared" si="17"/>
        <v>13</v>
      </c>
      <c r="H48" s="167">
        <v>60755</v>
      </c>
      <c r="I48" s="166">
        <v>84335</v>
      </c>
      <c r="J48" s="165">
        <v>90420</v>
      </c>
      <c r="K48" s="157">
        <f>SUM(I48:J48)</f>
        <v>174755</v>
      </c>
    </row>
    <row r="49" spans="1:11" ht="21" customHeight="1">
      <c r="A49" s="139" t="s">
        <v>220</v>
      </c>
      <c r="B49" s="142">
        <v>142</v>
      </c>
      <c r="C49" s="136">
        <v>165</v>
      </c>
      <c r="D49" s="126">
        <f t="shared" si="19"/>
        <v>-23</v>
      </c>
      <c r="E49" s="139">
        <v>292</v>
      </c>
      <c r="F49" s="136">
        <v>263</v>
      </c>
      <c r="G49" s="126">
        <f>E49-F49</f>
        <v>29</v>
      </c>
      <c r="H49" s="167">
        <v>60735</v>
      </c>
      <c r="I49" s="166">
        <v>84348</v>
      </c>
      <c r="J49" s="165">
        <v>90425</v>
      </c>
      <c r="K49" s="157">
        <f>SUM(I49:J49)</f>
        <v>174773</v>
      </c>
    </row>
    <row r="50" spans="1:11" ht="21" customHeight="1">
      <c r="A50" s="146" t="s">
        <v>250</v>
      </c>
      <c r="B50" s="142">
        <v>112</v>
      </c>
      <c r="C50" s="136">
        <v>141</v>
      </c>
      <c r="D50" s="126">
        <f t="shared" si="19"/>
        <v>-29</v>
      </c>
      <c r="E50" s="139">
        <v>279</v>
      </c>
      <c r="F50" s="136">
        <v>282</v>
      </c>
      <c r="G50" s="126">
        <f>E50-F50</f>
        <v>-3</v>
      </c>
      <c r="H50" s="167">
        <v>60691</v>
      </c>
      <c r="I50" s="166">
        <v>84326</v>
      </c>
      <c r="J50" s="165">
        <v>90441</v>
      </c>
      <c r="K50" s="161">
        <f aca="true" t="shared" si="20" ref="K50:K55">SUM(I50:J50)</f>
        <v>174767</v>
      </c>
    </row>
    <row r="51" spans="1:11" ht="21" customHeight="1">
      <c r="A51" s="137" t="s">
        <v>139</v>
      </c>
      <c r="B51" s="142">
        <v>156</v>
      </c>
      <c r="C51" s="136">
        <v>184</v>
      </c>
      <c r="D51" s="126">
        <f t="shared" si="19"/>
        <v>-28</v>
      </c>
      <c r="E51" s="139">
        <v>356</v>
      </c>
      <c r="F51" s="136">
        <v>246</v>
      </c>
      <c r="G51" s="126">
        <f>E51-F51</f>
        <v>110</v>
      </c>
      <c r="H51" s="167">
        <v>60707</v>
      </c>
      <c r="I51" s="166">
        <v>84362</v>
      </c>
      <c r="J51" s="165">
        <v>90437</v>
      </c>
      <c r="K51" s="157">
        <f t="shared" si="20"/>
        <v>174799</v>
      </c>
    </row>
    <row r="52" spans="1:11" ht="21" customHeight="1">
      <c r="A52" s="134" t="s">
        <v>140</v>
      </c>
      <c r="B52" s="140">
        <v>121</v>
      </c>
      <c r="C52" s="132">
        <v>184</v>
      </c>
      <c r="D52" s="125">
        <f t="shared" si="19"/>
        <v>-63</v>
      </c>
      <c r="E52" s="137">
        <v>818</v>
      </c>
      <c r="F52" s="132">
        <v>740</v>
      </c>
      <c r="G52" s="125">
        <f>E52-F52</f>
        <v>78</v>
      </c>
      <c r="H52" s="158">
        <v>60573</v>
      </c>
      <c r="I52" s="155">
        <v>84327</v>
      </c>
      <c r="J52" s="156">
        <v>90390</v>
      </c>
      <c r="K52" s="157">
        <f t="shared" si="20"/>
        <v>174717</v>
      </c>
    </row>
    <row r="53" spans="1:11" ht="21" customHeight="1">
      <c r="A53" s="146" t="s">
        <v>248</v>
      </c>
      <c r="B53" s="142">
        <v>113</v>
      </c>
      <c r="C53" s="136">
        <v>190</v>
      </c>
      <c r="D53" s="126">
        <f aca="true" t="shared" si="21" ref="D53:D58">B53-C53</f>
        <v>-77</v>
      </c>
      <c r="E53" s="139">
        <v>989</v>
      </c>
      <c r="F53" s="136">
        <v>1204</v>
      </c>
      <c r="G53" s="126">
        <f aca="true" t="shared" si="22" ref="G53:G58">E53-F53</f>
        <v>-215</v>
      </c>
      <c r="H53" s="167">
        <v>60395</v>
      </c>
      <c r="I53" s="166">
        <v>84303</v>
      </c>
      <c r="J53" s="165">
        <v>90399</v>
      </c>
      <c r="K53" s="161">
        <f t="shared" si="20"/>
        <v>174702</v>
      </c>
    </row>
    <row r="54" spans="1:11" ht="21" customHeight="1">
      <c r="A54" s="137" t="s">
        <v>130</v>
      </c>
      <c r="B54" s="142">
        <v>122</v>
      </c>
      <c r="C54" s="136">
        <v>166</v>
      </c>
      <c r="D54" s="126">
        <f t="shared" si="21"/>
        <v>-44</v>
      </c>
      <c r="E54" s="139">
        <v>347</v>
      </c>
      <c r="F54" s="136">
        <v>235</v>
      </c>
      <c r="G54" s="126">
        <f t="shared" si="22"/>
        <v>112</v>
      </c>
      <c r="H54" s="167">
        <v>60368</v>
      </c>
      <c r="I54" s="166">
        <v>84458</v>
      </c>
      <c r="J54" s="165">
        <v>90536</v>
      </c>
      <c r="K54" s="157">
        <f t="shared" si="20"/>
        <v>174994</v>
      </c>
    </row>
    <row r="55" spans="1:11" ht="21" customHeight="1">
      <c r="A55" s="134" t="s">
        <v>211</v>
      </c>
      <c r="B55" s="140">
        <v>145</v>
      </c>
      <c r="C55" s="132">
        <v>186</v>
      </c>
      <c r="D55" s="126">
        <f t="shared" si="21"/>
        <v>-41</v>
      </c>
      <c r="E55" s="137">
        <v>215</v>
      </c>
      <c r="F55" s="132">
        <v>241</v>
      </c>
      <c r="G55" s="126">
        <f t="shared" si="22"/>
        <v>-26</v>
      </c>
      <c r="H55" s="158">
        <v>60306</v>
      </c>
      <c r="I55" s="155">
        <v>84446</v>
      </c>
      <c r="J55" s="156">
        <v>90480</v>
      </c>
      <c r="K55" s="157">
        <f t="shared" si="20"/>
        <v>174926</v>
      </c>
    </row>
    <row r="56" spans="1:11" ht="21" customHeight="1">
      <c r="A56" s="137" t="s">
        <v>229</v>
      </c>
      <c r="B56" s="140">
        <v>114</v>
      </c>
      <c r="C56" s="132">
        <v>164</v>
      </c>
      <c r="D56" s="125">
        <f t="shared" si="21"/>
        <v>-50</v>
      </c>
      <c r="E56" s="137">
        <v>238</v>
      </c>
      <c r="F56" s="132">
        <v>210</v>
      </c>
      <c r="G56" s="125">
        <f t="shared" si="22"/>
        <v>28</v>
      </c>
      <c r="H56" s="158">
        <v>60336</v>
      </c>
      <c r="I56" s="155">
        <v>84475</v>
      </c>
      <c r="J56" s="156">
        <v>90518</v>
      </c>
      <c r="K56" s="157">
        <f aca="true" t="shared" si="23" ref="K56:K61">SUM(I56:J56)</f>
        <v>174993</v>
      </c>
    </row>
    <row r="57" spans="1:11" ht="21" customHeight="1">
      <c r="A57" s="137" t="s">
        <v>230</v>
      </c>
      <c r="B57" s="140">
        <v>136</v>
      </c>
      <c r="C57" s="132">
        <v>176</v>
      </c>
      <c r="D57" s="122">
        <f t="shared" si="21"/>
        <v>-40</v>
      </c>
      <c r="E57" s="137">
        <v>308</v>
      </c>
      <c r="F57" s="132">
        <v>244</v>
      </c>
      <c r="G57" s="125">
        <f t="shared" si="22"/>
        <v>64</v>
      </c>
      <c r="H57" s="158">
        <v>60324</v>
      </c>
      <c r="I57" s="155">
        <v>84475</v>
      </c>
      <c r="J57" s="156">
        <v>90540</v>
      </c>
      <c r="K57" s="159">
        <f t="shared" si="23"/>
        <v>175015</v>
      </c>
    </row>
    <row r="58" spans="1:11" ht="21" customHeight="1">
      <c r="A58" s="137" t="s">
        <v>231</v>
      </c>
      <c r="B58" s="140">
        <v>168</v>
      </c>
      <c r="C58" s="132">
        <v>188</v>
      </c>
      <c r="D58" s="122">
        <f t="shared" si="21"/>
        <v>-20</v>
      </c>
      <c r="E58" s="137">
        <v>439</v>
      </c>
      <c r="F58" s="132">
        <v>268</v>
      </c>
      <c r="G58" s="125">
        <f t="shared" si="22"/>
        <v>171</v>
      </c>
      <c r="H58" s="158">
        <v>60270</v>
      </c>
      <c r="I58" s="155">
        <v>84432</v>
      </c>
      <c r="J58" s="156">
        <v>90559</v>
      </c>
      <c r="K58" s="159">
        <f t="shared" si="23"/>
        <v>174991</v>
      </c>
    </row>
    <row r="59" spans="1:11" ht="21" customHeight="1">
      <c r="A59" s="137" t="s">
        <v>228</v>
      </c>
      <c r="B59" s="140">
        <v>110</v>
      </c>
      <c r="C59" s="132">
        <v>135</v>
      </c>
      <c r="D59" s="125">
        <f aca="true" t="shared" si="24" ref="D59:D64">B59-C59</f>
        <v>-25</v>
      </c>
      <c r="E59" s="137">
        <v>322</v>
      </c>
      <c r="F59" s="132">
        <v>292</v>
      </c>
      <c r="G59" s="125">
        <f aca="true" t="shared" si="25" ref="G59:G64">E59-F59</f>
        <v>30</v>
      </c>
      <c r="H59" s="158">
        <v>60143</v>
      </c>
      <c r="I59" s="155">
        <v>84334</v>
      </c>
      <c r="J59" s="156">
        <v>90506</v>
      </c>
      <c r="K59" s="159">
        <f t="shared" si="23"/>
        <v>174840</v>
      </c>
    </row>
    <row r="60" spans="1:11" ht="21" customHeight="1">
      <c r="A60" s="137" t="s">
        <v>219</v>
      </c>
      <c r="B60" s="140">
        <v>137</v>
      </c>
      <c r="C60" s="132">
        <v>166</v>
      </c>
      <c r="D60" s="122">
        <f t="shared" si="24"/>
        <v>-29</v>
      </c>
      <c r="E60" s="137">
        <v>389</v>
      </c>
      <c r="F60" s="132">
        <v>306</v>
      </c>
      <c r="G60" s="125">
        <f t="shared" si="25"/>
        <v>83</v>
      </c>
      <c r="H60" s="158">
        <v>60081</v>
      </c>
      <c r="I60" s="155">
        <v>84317</v>
      </c>
      <c r="J60" s="156">
        <v>90518</v>
      </c>
      <c r="K60" s="159">
        <f t="shared" si="23"/>
        <v>174835</v>
      </c>
    </row>
    <row r="61" spans="1:11" ht="21" customHeight="1">
      <c r="A61" s="137" t="s">
        <v>220</v>
      </c>
      <c r="B61" s="140">
        <v>129</v>
      </c>
      <c r="C61" s="132">
        <v>152</v>
      </c>
      <c r="D61" s="122">
        <f t="shared" si="24"/>
        <v>-23</v>
      </c>
      <c r="E61" s="137">
        <v>298</v>
      </c>
      <c r="F61" s="132">
        <v>457</v>
      </c>
      <c r="G61" s="125">
        <f t="shared" si="25"/>
        <v>-159</v>
      </c>
      <c r="H61" s="158">
        <v>60001</v>
      </c>
      <c r="I61" s="155">
        <v>84274</v>
      </c>
      <c r="J61" s="156">
        <v>90507</v>
      </c>
      <c r="K61" s="159">
        <f t="shared" si="23"/>
        <v>174781</v>
      </c>
    </row>
    <row r="62" spans="1:11" ht="21" customHeight="1">
      <c r="A62" s="137" t="s">
        <v>141</v>
      </c>
      <c r="B62" s="140">
        <v>117</v>
      </c>
      <c r="C62" s="132">
        <v>135</v>
      </c>
      <c r="D62" s="125">
        <f t="shared" si="24"/>
        <v>-18</v>
      </c>
      <c r="E62" s="137">
        <v>284</v>
      </c>
      <c r="F62" s="132">
        <v>251</v>
      </c>
      <c r="G62" s="125">
        <f t="shared" si="25"/>
        <v>33</v>
      </c>
      <c r="H62" s="158">
        <v>60124</v>
      </c>
      <c r="I62" s="155">
        <v>84380</v>
      </c>
      <c r="J62" s="156">
        <v>90583</v>
      </c>
      <c r="K62" s="159">
        <f aca="true" t="shared" si="26" ref="K62:K67">SUM(I62:J62)</f>
        <v>174963</v>
      </c>
    </row>
    <row r="63" spans="1:11" ht="21" customHeight="1">
      <c r="A63" s="137" t="s">
        <v>139</v>
      </c>
      <c r="B63" s="140">
        <v>121</v>
      </c>
      <c r="C63" s="132">
        <v>186</v>
      </c>
      <c r="D63" s="125">
        <f t="shared" si="24"/>
        <v>-65</v>
      </c>
      <c r="E63" s="137">
        <v>361</v>
      </c>
      <c r="F63" s="132">
        <v>273</v>
      </c>
      <c r="G63" s="125">
        <f t="shared" si="25"/>
        <v>88</v>
      </c>
      <c r="H63" s="158">
        <v>60080</v>
      </c>
      <c r="I63" s="155">
        <v>84365</v>
      </c>
      <c r="J63" s="156">
        <v>90583</v>
      </c>
      <c r="K63" s="159">
        <f t="shared" si="26"/>
        <v>174948</v>
      </c>
    </row>
    <row r="64" spans="1:11" ht="21" customHeight="1">
      <c r="A64" s="137" t="s">
        <v>140</v>
      </c>
      <c r="B64" s="140">
        <v>132</v>
      </c>
      <c r="C64" s="132">
        <v>152</v>
      </c>
      <c r="D64" s="125">
        <f t="shared" si="24"/>
        <v>-20</v>
      </c>
      <c r="E64" s="137">
        <v>778</v>
      </c>
      <c r="F64" s="132">
        <v>793</v>
      </c>
      <c r="G64" s="125">
        <f t="shared" si="25"/>
        <v>-15</v>
      </c>
      <c r="H64" s="158">
        <v>60032</v>
      </c>
      <c r="I64" s="155">
        <v>84334</v>
      </c>
      <c r="J64" s="156">
        <v>90591</v>
      </c>
      <c r="K64" s="159">
        <f t="shared" si="26"/>
        <v>174925</v>
      </c>
    </row>
    <row r="65" spans="1:11" ht="21" customHeight="1">
      <c r="A65" s="137" t="s">
        <v>137</v>
      </c>
      <c r="B65" s="153">
        <v>104</v>
      </c>
      <c r="C65" s="132">
        <v>150</v>
      </c>
      <c r="D65" s="125">
        <f aca="true" t="shared" si="27" ref="D65:D70">B65-C65</f>
        <v>-46</v>
      </c>
      <c r="E65" s="137">
        <v>943</v>
      </c>
      <c r="F65" s="132">
        <v>1203</v>
      </c>
      <c r="G65" s="125">
        <f aca="true" t="shared" si="28" ref="G65:G70">E65-F65</f>
        <v>-260</v>
      </c>
      <c r="H65" s="158">
        <v>59857</v>
      </c>
      <c r="I65" s="155">
        <v>84347</v>
      </c>
      <c r="J65" s="156">
        <v>90613</v>
      </c>
      <c r="K65" s="159">
        <f t="shared" si="26"/>
        <v>174960</v>
      </c>
    </row>
    <row r="66" spans="1:11" ht="21" customHeight="1">
      <c r="A66" s="137" t="s">
        <v>210</v>
      </c>
      <c r="B66" s="153">
        <v>131</v>
      </c>
      <c r="C66" s="132">
        <v>168</v>
      </c>
      <c r="D66" s="122">
        <f t="shared" si="27"/>
        <v>-37</v>
      </c>
      <c r="E66" s="137">
        <v>258</v>
      </c>
      <c r="F66" s="132">
        <v>308</v>
      </c>
      <c r="G66" s="122">
        <f t="shared" si="28"/>
        <v>-50</v>
      </c>
      <c r="H66" s="158">
        <v>59808</v>
      </c>
      <c r="I66" s="155">
        <v>84481</v>
      </c>
      <c r="J66" s="156">
        <v>90785</v>
      </c>
      <c r="K66" s="157">
        <f t="shared" si="26"/>
        <v>175266</v>
      </c>
    </row>
    <row r="67" spans="1:11" ht="21" customHeight="1">
      <c r="A67" s="134" t="s">
        <v>211</v>
      </c>
      <c r="B67" s="153">
        <v>131</v>
      </c>
      <c r="C67" s="132">
        <v>214</v>
      </c>
      <c r="D67" s="125">
        <f t="shared" si="27"/>
        <v>-83</v>
      </c>
      <c r="E67" s="137">
        <v>213</v>
      </c>
      <c r="F67" s="132">
        <v>243</v>
      </c>
      <c r="G67" s="125">
        <f t="shared" si="28"/>
        <v>-30</v>
      </c>
      <c r="H67" s="158">
        <v>59867</v>
      </c>
      <c r="I67" s="155">
        <v>84519</v>
      </c>
      <c r="J67" s="156">
        <v>90834</v>
      </c>
      <c r="K67" s="157">
        <f t="shared" si="26"/>
        <v>175353</v>
      </c>
    </row>
    <row r="68" spans="1:11" ht="21" customHeight="1">
      <c r="A68" s="137" t="s">
        <v>206</v>
      </c>
      <c r="B68" s="153">
        <v>104</v>
      </c>
      <c r="C68" s="132">
        <v>138</v>
      </c>
      <c r="D68" s="125">
        <f t="shared" si="27"/>
        <v>-34</v>
      </c>
      <c r="E68" s="137">
        <v>282</v>
      </c>
      <c r="F68" s="132">
        <v>206</v>
      </c>
      <c r="G68" s="125">
        <f t="shared" si="28"/>
        <v>76</v>
      </c>
      <c r="H68" s="158">
        <v>59895</v>
      </c>
      <c r="I68" s="155">
        <v>84595</v>
      </c>
      <c r="J68" s="156">
        <v>90871</v>
      </c>
      <c r="K68" s="159">
        <f aca="true" t="shared" si="29" ref="K68:K73">SUM(I68:J68)</f>
        <v>175466</v>
      </c>
    </row>
    <row r="69" spans="1:11" ht="21" customHeight="1">
      <c r="A69" s="137" t="s">
        <v>204</v>
      </c>
      <c r="B69" s="153">
        <v>127</v>
      </c>
      <c r="C69" s="132">
        <v>142</v>
      </c>
      <c r="D69" s="122">
        <f t="shared" si="27"/>
        <v>-15</v>
      </c>
      <c r="E69" s="137">
        <v>241</v>
      </c>
      <c r="F69" s="132">
        <v>269</v>
      </c>
      <c r="G69" s="122">
        <f t="shared" si="28"/>
        <v>-28</v>
      </c>
      <c r="H69" s="158">
        <v>59850</v>
      </c>
      <c r="I69" s="155">
        <v>84592</v>
      </c>
      <c r="J69" s="156">
        <v>90832</v>
      </c>
      <c r="K69" s="157">
        <f t="shared" si="29"/>
        <v>175424</v>
      </c>
    </row>
    <row r="70" spans="1:11" ht="21" customHeight="1">
      <c r="A70" s="137" t="s">
        <v>205</v>
      </c>
      <c r="B70" s="153">
        <v>129</v>
      </c>
      <c r="C70" s="132">
        <v>172</v>
      </c>
      <c r="D70" s="125">
        <f t="shared" si="27"/>
        <v>-43</v>
      </c>
      <c r="E70" s="137">
        <v>322</v>
      </c>
      <c r="F70" s="132">
        <v>312</v>
      </c>
      <c r="G70" s="125">
        <f t="shared" si="28"/>
        <v>10</v>
      </c>
      <c r="H70" s="158">
        <v>59828</v>
      </c>
      <c r="I70" s="155">
        <v>84628</v>
      </c>
      <c r="J70" s="156">
        <v>90839</v>
      </c>
      <c r="K70" s="157">
        <f t="shared" si="29"/>
        <v>175467</v>
      </c>
    </row>
    <row r="71" spans="1:11" ht="21" customHeight="1">
      <c r="A71" s="134" t="s">
        <v>202</v>
      </c>
      <c r="B71" s="135">
        <v>125</v>
      </c>
      <c r="C71" s="132">
        <v>108</v>
      </c>
      <c r="D71" s="125">
        <f aca="true" t="shared" si="30" ref="D71:D77">B71-C71</f>
        <v>17</v>
      </c>
      <c r="E71" s="137">
        <v>244</v>
      </c>
      <c r="F71" s="132">
        <v>262</v>
      </c>
      <c r="G71" s="125">
        <f aca="true" t="shared" si="31" ref="G71:G78">E71-F71</f>
        <v>-18</v>
      </c>
      <c r="H71" s="158">
        <v>51142</v>
      </c>
      <c r="I71" s="155">
        <v>70752</v>
      </c>
      <c r="J71" s="156">
        <v>76410</v>
      </c>
      <c r="K71" s="159">
        <f t="shared" si="29"/>
        <v>147162</v>
      </c>
    </row>
    <row r="72" spans="1:11" ht="21" customHeight="1">
      <c r="A72" s="134" t="s">
        <v>203</v>
      </c>
      <c r="B72" s="135">
        <v>117</v>
      </c>
      <c r="C72" s="132">
        <v>149</v>
      </c>
      <c r="D72" s="125">
        <f t="shared" si="30"/>
        <v>-32</v>
      </c>
      <c r="E72" s="137">
        <v>312</v>
      </c>
      <c r="F72" s="132">
        <v>275</v>
      </c>
      <c r="G72" s="125">
        <f t="shared" si="31"/>
        <v>37</v>
      </c>
      <c r="H72" s="158">
        <v>51153</v>
      </c>
      <c r="I72" s="155">
        <v>70732</v>
      </c>
      <c r="J72" s="156">
        <v>76431</v>
      </c>
      <c r="K72" s="159">
        <f t="shared" si="29"/>
        <v>147163</v>
      </c>
    </row>
    <row r="73" spans="1:11" ht="21" customHeight="1">
      <c r="A73" s="134" t="s">
        <v>143</v>
      </c>
      <c r="B73" s="135">
        <v>114</v>
      </c>
      <c r="C73" s="132">
        <v>121</v>
      </c>
      <c r="D73" s="125">
        <f t="shared" si="30"/>
        <v>-7</v>
      </c>
      <c r="E73" s="137">
        <v>251</v>
      </c>
      <c r="F73" s="132">
        <v>218</v>
      </c>
      <c r="G73" s="125">
        <f t="shared" si="31"/>
        <v>33</v>
      </c>
      <c r="H73" s="158">
        <v>51121</v>
      </c>
      <c r="I73" s="155">
        <v>70771</v>
      </c>
      <c r="J73" s="156">
        <v>76387</v>
      </c>
      <c r="K73" s="159">
        <f t="shared" si="29"/>
        <v>147158</v>
      </c>
    </row>
    <row r="74" spans="1:11" ht="21" customHeight="1">
      <c r="A74" s="134" t="s">
        <v>199</v>
      </c>
      <c r="B74" s="135">
        <v>99</v>
      </c>
      <c r="C74" s="132">
        <v>131</v>
      </c>
      <c r="D74" s="125">
        <f t="shared" si="30"/>
        <v>-32</v>
      </c>
      <c r="E74" s="137">
        <v>245</v>
      </c>
      <c r="F74" s="132">
        <v>229</v>
      </c>
      <c r="G74" s="125">
        <f t="shared" si="31"/>
        <v>16</v>
      </c>
      <c r="H74" s="158">
        <v>51110</v>
      </c>
      <c r="I74" s="155">
        <v>70766</v>
      </c>
      <c r="J74" s="156">
        <v>76366</v>
      </c>
      <c r="K74" s="159">
        <f aca="true" t="shared" si="32" ref="K74:K79">SUM(I74:J74)</f>
        <v>147132</v>
      </c>
    </row>
    <row r="75" spans="1:11" ht="21" customHeight="1">
      <c r="A75" s="134" t="s">
        <v>139</v>
      </c>
      <c r="B75" s="135">
        <v>119</v>
      </c>
      <c r="C75" s="132">
        <v>133</v>
      </c>
      <c r="D75" s="125">
        <f t="shared" si="30"/>
        <v>-14</v>
      </c>
      <c r="E75" s="137">
        <v>271</v>
      </c>
      <c r="F75" s="132">
        <v>286</v>
      </c>
      <c r="G75" s="125">
        <f t="shared" si="31"/>
        <v>-15</v>
      </c>
      <c r="H75" s="158">
        <v>51079</v>
      </c>
      <c r="I75" s="155">
        <v>70800</v>
      </c>
      <c r="J75" s="156">
        <v>76347</v>
      </c>
      <c r="K75" s="159">
        <f t="shared" si="32"/>
        <v>147147</v>
      </c>
    </row>
    <row r="76" spans="1:11" ht="21" customHeight="1">
      <c r="A76" s="134" t="s">
        <v>140</v>
      </c>
      <c r="B76" s="135">
        <v>110</v>
      </c>
      <c r="C76" s="132">
        <v>126</v>
      </c>
      <c r="D76" s="125">
        <f t="shared" si="30"/>
        <v>-16</v>
      </c>
      <c r="E76" s="137">
        <v>823</v>
      </c>
      <c r="F76" s="132">
        <v>755</v>
      </c>
      <c r="G76" s="125">
        <f t="shared" si="31"/>
        <v>68</v>
      </c>
      <c r="H76" s="158">
        <v>51051</v>
      </c>
      <c r="I76" s="155">
        <v>70802</v>
      </c>
      <c r="J76" s="156">
        <v>76374</v>
      </c>
      <c r="K76" s="159">
        <f t="shared" si="32"/>
        <v>147176</v>
      </c>
    </row>
    <row r="77" spans="1:11" ht="21" customHeight="1">
      <c r="A77" s="134" t="s">
        <v>198</v>
      </c>
      <c r="B77" s="135">
        <v>116</v>
      </c>
      <c r="C77" s="132">
        <v>170</v>
      </c>
      <c r="D77" s="125">
        <f t="shared" si="30"/>
        <v>-54</v>
      </c>
      <c r="E77" s="137">
        <v>883</v>
      </c>
      <c r="F77" s="132">
        <v>1069</v>
      </c>
      <c r="G77" s="125">
        <f t="shared" si="31"/>
        <v>-186</v>
      </c>
      <c r="H77" s="158">
        <v>50910</v>
      </c>
      <c r="I77" s="155">
        <v>70778</v>
      </c>
      <c r="J77" s="156">
        <v>76346</v>
      </c>
      <c r="K77" s="159">
        <f t="shared" si="32"/>
        <v>147124</v>
      </c>
    </row>
    <row r="78" spans="1:11" ht="21" customHeight="1">
      <c r="A78" s="137" t="s">
        <v>195</v>
      </c>
      <c r="B78" s="140">
        <v>87</v>
      </c>
      <c r="C78" s="141">
        <v>124</v>
      </c>
      <c r="D78" s="122">
        <f aca="true" t="shared" si="33" ref="D78:D115">B78-C78</f>
        <v>-37</v>
      </c>
      <c r="E78" s="137">
        <v>275</v>
      </c>
      <c r="F78" s="132">
        <v>207</v>
      </c>
      <c r="G78" s="122">
        <f t="shared" si="31"/>
        <v>68</v>
      </c>
      <c r="H78" s="158">
        <v>50886</v>
      </c>
      <c r="I78" s="155">
        <v>70895</v>
      </c>
      <c r="J78" s="156">
        <v>76469</v>
      </c>
      <c r="K78" s="159">
        <f t="shared" si="32"/>
        <v>147364</v>
      </c>
    </row>
    <row r="79" spans="1:11" ht="21" customHeight="1">
      <c r="A79" s="137" t="s">
        <v>196</v>
      </c>
      <c r="B79" s="140">
        <v>118</v>
      </c>
      <c r="C79" s="141">
        <v>173</v>
      </c>
      <c r="D79" s="122">
        <f t="shared" si="33"/>
        <v>-55</v>
      </c>
      <c r="E79" s="137">
        <v>224</v>
      </c>
      <c r="F79" s="132">
        <v>215</v>
      </c>
      <c r="G79" s="122">
        <f aca="true" t="shared" si="34" ref="G79:G115">E79-F79</f>
        <v>9</v>
      </c>
      <c r="H79" s="158">
        <v>50869</v>
      </c>
      <c r="I79" s="155">
        <v>70853</v>
      </c>
      <c r="J79" s="156">
        <v>76480</v>
      </c>
      <c r="K79" s="157">
        <f t="shared" si="32"/>
        <v>147333</v>
      </c>
    </row>
    <row r="80" spans="1:11" ht="21" customHeight="1">
      <c r="A80" s="137" t="s">
        <v>188</v>
      </c>
      <c r="B80" s="140">
        <v>109</v>
      </c>
      <c r="C80" s="141">
        <v>140</v>
      </c>
      <c r="D80" s="122">
        <f t="shared" si="33"/>
        <v>-31</v>
      </c>
      <c r="E80" s="137">
        <v>256</v>
      </c>
      <c r="F80" s="132">
        <v>220</v>
      </c>
      <c r="G80" s="122">
        <f t="shared" si="34"/>
        <v>36</v>
      </c>
      <c r="H80" s="158">
        <v>50855</v>
      </c>
      <c r="I80" s="155">
        <v>70881</v>
      </c>
      <c r="J80" s="156">
        <v>76498</v>
      </c>
      <c r="K80" s="157">
        <f aca="true" t="shared" si="35" ref="K80:K115">SUM(I80:J80)</f>
        <v>147379</v>
      </c>
    </row>
    <row r="81" spans="1:11" ht="21" customHeight="1">
      <c r="A81" s="137" t="s">
        <v>189</v>
      </c>
      <c r="B81" s="140">
        <v>105</v>
      </c>
      <c r="C81" s="141">
        <v>145</v>
      </c>
      <c r="D81" s="122">
        <f t="shared" si="33"/>
        <v>-40</v>
      </c>
      <c r="E81" s="137">
        <v>255</v>
      </c>
      <c r="F81" s="132">
        <v>234</v>
      </c>
      <c r="G81" s="122">
        <f t="shared" si="34"/>
        <v>21</v>
      </c>
      <c r="H81" s="158">
        <v>50819</v>
      </c>
      <c r="I81" s="155">
        <v>70873</v>
      </c>
      <c r="J81" s="156">
        <v>76501</v>
      </c>
      <c r="K81" s="157">
        <f t="shared" si="35"/>
        <v>147374</v>
      </c>
    </row>
    <row r="82" spans="1:11" ht="21" customHeight="1">
      <c r="A82" s="137" t="s">
        <v>168</v>
      </c>
      <c r="B82" s="140">
        <v>99</v>
      </c>
      <c r="C82" s="141">
        <v>123</v>
      </c>
      <c r="D82" s="122">
        <f t="shared" si="33"/>
        <v>-24</v>
      </c>
      <c r="E82" s="137">
        <v>309</v>
      </c>
      <c r="F82" s="132">
        <v>305</v>
      </c>
      <c r="G82" s="122">
        <f t="shared" si="34"/>
        <v>4</v>
      </c>
      <c r="H82" s="158">
        <v>50763</v>
      </c>
      <c r="I82" s="155">
        <v>70879</v>
      </c>
      <c r="J82" s="156">
        <v>76514</v>
      </c>
      <c r="K82" s="157">
        <f t="shared" si="35"/>
        <v>147393</v>
      </c>
    </row>
    <row r="83" spans="1:11" ht="21" customHeight="1">
      <c r="A83" s="137" t="s">
        <v>187</v>
      </c>
      <c r="B83" s="140">
        <v>129</v>
      </c>
      <c r="C83" s="141">
        <v>124</v>
      </c>
      <c r="D83" s="122">
        <f t="shared" si="33"/>
        <v>5</v>
      </c>
      <c r="E83" s="137">
        <v>269</v>
      </c>
      <c r="F83" s="132">
        <v>251</v>
      </c>
      <c r="G83" s="122">
        <f t="shared" si="34"/>
        <v>18</v>
      </c>
      <c r="H83" s="158">
        <v>50723</v>
      </c>
      <c r="I83" s="155">
        <v>70894</v>
      </c>
      <c r="J83" s="156">
        <v>76519</v>
      </c>
      <c r="K83" s="157">
        <f t="shared" si="35"/>
        <v>147413</v>
      </c>
    </row>
    <row r="84" spans="1:11" ht="21" customHeight="1">
      <c r="A84" s="134" t="s">
        <v>142</v>
      </c>
      <c r="B84" s="140">
        <v>132</v>
      </c>
      <c r="C84" s="141">
        <v>121</v>
      </c>
      <c r="D84" s="122">
        <f t="shared" si="33"/>
        <v>11</v>
      </c>
      <c r="E84" s="137">
        <v>284</v>
      </c>
      <c r="F84" s="132">
        <v>275</v>
      </c>
      <c r="G84" s="122">
        <f t="shared" si="34"/>
        <v>9</v>
      </c>
      <c r="H84" s="158">
        <v>50694</v>
      </c>
      <c r="I84" s="155">
        <v>70869</v>
      </c>
      <c r="J84" s="156">
        <v>76521</v>
      </c>
      <c r="K84" s="157">
        <f t="shared" si="35"/>
        <v>147390</v>
      </c>
    </row>
    <row r="85" spans="1:11" ht="21" customHeight="1">
      <c r="A85" s="134" t="s">
        <v>185</v>
      </c>
      <c r="B85" s="140">
        <v>121</v>
      </c>
      <c r="C85" s="141">
        <v>123</v>
      </c>
      <c r="D85" s="122">
        <f t="shared" si="33"/>
        <v>-2</v>
      </c>
      <c r="E85" s="137">
        <v>306</v>
      </c>
      <c r="F85" s="132">
        <v>285</v>
      </c>
      <c r="G85" s="122">
        <f t="shared" si="34"/>
        <v>21</v>
      </c>
      <c r="H85" s="158">
        <v>50668</v>
      </c>
      <c r="I85" s="155">
        <v>70871</v>
      </c>
      <c r="J85" s="156">
        <v>76499</v>
      </c>
      <c r="K85" s="157">
        <f t="shared" si="35"/>
        <v>147370</v>
      </c>
    </row>
    <row r="86" spans="1:11" ht="21" customHeight="1">
      <c r="A86" s="137" t="s">
        <v>184</v>
      </c>
      <c r="B86" s="140">
        <v>111</v>
      </c>
      <c r="C86" s="141">
        <v>109</v>
      </c>
      <c r="D86" s="122">
        <f t="shared" si="33"/>
        <v>2</v>
      </c>
      <c r="E86" s="137">
        <v>262</v>
      </c>
      <c r="F86" s="132">
        <v>292</v>
      </c>
      <c r="G86" s="122">
        <f t="shared" si="34"/>
        <v>-30</v>
      </c>
      <c r="H86" s="158">
        <v>50650</v>
      </c>
      <c r="I86" s="155">
        <v>70865</v>
      </c>
      <c r="J86" s="156">
        <v>76486</v>
      </c>
      <c r="K86" s="157">
        <f t="shared" si="35"/>
        <v>147351</v>
      </c>
    </row>
    <row r="87" spans="1:11" ht="21" customHeight="1">
      <c r="A87" s="134" t="s">
        <v>139</v>
      </c>
      <c r="B87" s="140">
        <v>93</v>
      </c>
      <c r="C87" s="141">
        <v>117</v>
      </c>
      <c r="D87" s="122">
        <f t="shared" si="33"/>
        <v>-24</v>
      </c>
      <c r="E87" s="137">
        <v>307</v>
      </c>
      <c r="F87" s="132">
        <v>269</v>
      </c>
      <c r="G87" s="122">
        <f t="shared" si="34"/>
        <v>38</v>
      </c>
      <c r="H87" s="158">
        <v>50613</v>
      </c>
      <c r="I87" s="155">
        <v>70856</v>
      </c>
      <c r="J87" s="156">
        <v>76523</v>
      </c>
      <c r="K87" s="157">
        <f t="shared" si="35"/>
        <v>147379</v>
      </c>
    </row>
    <row r="88" spans="1:11" ht="21" customHeight="1">
      <c r="A88" s="143" t="s">
        <v>181</v>
      </c>
      <c r="B88" s="140">
        <v>105</v>
      </c>
      <c r="C88" s="141">
        <v>135</v>
      </c>
      <c r="D88" s="122">
        <f t="shared" si="33"/>
        <v>-30</v>
      </c>
      <c r="E88" s="137">
        <v>727</v>
      </c>
      <c r="F88" s="132">
        <v>716</v>
      </c>
      <c r="G88" s="122">
        <f t="shared" si="34"/>
        <v>11</v>
      </c>
      <c r="H88" s="158">
        <v>50562</v>
      </c>
      <c r="I88" s="155">
        <v>70837</v>
      </c>
      <c r="J88" s="156">
        <v>76528</v>
      </c>
      <c r="K88" s="157">
        <f t="shared" si="35"/>
        <v>147365</v>
      </c>
    </row>
    <row r="89" spans="1:11" ht="21" customHeight="1">
      <c r="A89" s="137" t="s">
        <v>198</v>
      </c>
      <c r="B89" s="140">
        <v>104</v>
      </c>
      <c r="C89" s="141">
        <v>142</v>
      </c>
      <c r="D89" s="122">
        <f t="shared" si="33"/>
        <v>-38</v>
      </c>
      <c r="E89" s="144">
        <v>1033</v>
      </c>
      <c r="F89" s="132">
        <v>1158</v>
      </c>
      <c r="G89" s="122">
        <f t="shared" si="34"/>
        <v>-125</v>
      </c>
      <c r="H89" s="158">
        <v>50414</v>
      </c>
      <c r="I89" s="155">
        <v>70841</v>
      </c>
      <c r="J89" s="156">
        <v>76543</v>
      </c>
      <c r="K89" s="168">
        <f t="shared" si="35"/>
        <v>147384</v>
      </c>
    </row>
    <row r="90" spans="1:11" ht="21" customHeight="1">
      <c r="A90" s="143" t="s">
        <v>130</v>
      </c>
      <c r="B90" s="140">
        <v>109</v>
      </c>
      <c r="C90" s="141">
        <v>127</v>
      </c>
      <c r="D90" s="122">
        <f t="shared" si="33"/>
        <v>-18</v>
      </c>
      <c r="E90" s="137">
        <v>262</v>
      </c>
      <c r="F90" s="132">
        <v>230</v>
      </c>
      <c r="G90" s="122">
        <f t="shared" si="34"/>
        <v>32</v>
      </c>
      <c r="H90" s="158">
        <v>50398</v>
      </c>
      <c r="I90" s="155">
        <v>70881</v>
      </c>
      <c r="J90" s="156">
        <v>76666</v>
      </c>
      <c r="K90" s="157">
        <f t="shared" si="35"/>
        <v>147547</v>
      </c>
    </row>
    <row r="91" spans="1:11" ht="21" customHeight="1">
      <c r="A91" s="143" t="s">
        <v>180</v>
      </c>
      <c r="B91" s="140">
        <v>102</v>
      </c>
      <c r="C91" s="141">
        <v>159</v>
      </c>
      <c r="D91" s="120">
        <f t="shared" si="33"/>
        <v>-57</v>
      </c>
      <c r="E91" s="137">
        <v>256</v>
      </c>
      <c r="F91" s="132">
        <v>182</v>
      </c>
      <c r="G91" s="122">
        <f t="shared" si="34"/>
        <v>74</v>
      </c>
      <c r="H91" s="158">
        <v>50374</v>
      </c>
      <c r="I91" s="155">
        <v>70876</v>
      </c>
      <c r="J91" s="156">
        <v>76657</v>
      </c>
      <c r="K91" s="168">
        <f t="shared" si="35"/>
        <v>147533</v>
      </c>
    </row>
    <row r="92" spans="1:11" ht="21" customHeight="1">
      <c r="A92" s="134" t="s">
        <v>172</v>
      </c>
      <c r="B92" s="140">
        <v>95</v>
      </c>
      <c r="C92" s="141">
        <v>115</v>
      </c>
      <c r="D92" s="122">
        <f t="shared" si="33"/>
        <v>-20</v>
      </c>
      <c r="E92" s="137">
        <v>249</v>
      </c>
      <c r="F92" s="132">
        <v>234</v>
      </c>
      <c r="G92" s="122">
        <f t="shared" si="34"/>
        <v>15</v>
      </c>
      <c r="H92" s="158">
        <v>50333</v>
      </c>
      <c r="I92" s="155">
        <v>70873</v>
      </c>
      <c r="J92" s="156">
        <v>76643</v>
      </c>
      <c r="K92" s="157">
        <f t="shared" si="35"/>
        <v>147516</v>
      </c>
    </row>
    <row r="93" spans="1:11" ht="21" customHeight="1">
      <c r="A93" s="137" t="s">
        <v>167</v>
      </c>
      <c r="B93" s="140">
        <v>115</v>
      </c>
      <c r="C93" s="141">
        <v>143</v>
      </c>
      <c r="D93" s="120">
        <f t="shared" si="33"/>
        <v>-28</v>
      </c>
      <c r="E93" s="137">
        <v>217</v>
      </c>
      <c r="F93" s="132">
        <v>225</v>
      </c>
      <c r="G93" s="122">
        <f t="shared" si="34"/>
        <v>-8</v>
      </c>
      <c r="H93" s="158">
        <v>50297</v>
      </c>
      <c r="I93" s="155">
        <v>70874</v>
      </c>
      <c r="J93" s="156">
        <v>76647</v>
      </c>
      <c r="K93" s="168">
        <f t="shared" si="35"/>
        <v>147521</v>
      </c>
    </row>
    <row r="94" spans="1:11" ht="21" customHeight="1">
      <c r="A94" s="137" t="s">
        <v>168</v>
      </c>
      <c r="B94" s="147">
        <v>113</v>
      </c>
      <c r="C94" s="148">
        <v>153</v>
      </c>
      <c r="D94" s="122">
        <f t="shared" si="33"/>
        <v>-40</v>
      </c>
      <c r="E94" s="130">
        <v>335</v>
      </c>
      <c r="F94" s="149">
        <v>230</v>
      </c>
      <c r="G94" s="122">
        <f t="shared" si="34"/>
        <v>105</v>
      </c>
      <c r="H94" s="164">
        <v>50305</v>
      </c>
      <c r="I94" s="163">
        <v>70884</v>
      </c>
      <c r="J94" s="169">
        <v>76673</v>
      </c>
      <c r="K94" s="157">
        <f t="shared" si="35"/>
        <v>147557</v>
      </c>
    </row>
    <row r="95" spans="1:11" ht="21" customHeight="1">
      <c r="A95" s="137" t="s">
        <v>153</v>
      </c>
      <c r="B95" s="140">
        <v>104</v>
      </c>
      <c r="C95" s="141">
        <v>127</v>
      </c>
      <c r="D95" s="120">
        <f t="shared" si="33"/>
        <v>-23</v>
      </c>
      <c r="E95" s="137">
        <v>298</v>
      </c>
      <c r="F95" s="132">
        <v>293</v>
      </c>
      <c r="G95" s="122">
        <f t="shared" si="34"/>
        <v>5</v>
      </c>
      <c r="H95" s="158">
        <v>50252</v>
      </c>
      <c r="I95" s="155">
        <v>70830</v>
      </c>
      <c r="J95" s="156">
        <v>76662</v>
      </c>
      <c r="K95" s="168">
        <f t="shared" si="35"/>
        <v>147492</v>
      </c>
    </row>
    <row r="96" spans="1:11" ht="21" customHeight="1">
      <c r="A96" s="137" t="s">
        <v>164</v>
      </c>
      <c r="B96" s="140">
        <v>93</v>
      </c>
      <c r="C96" s="141">
        <v>109</v>
      </c>
      <c r="D96" s="122">
        <f t="shared" si="33"/>
        <v>-16</v>
      </c>
      <c r="E96" s="137">
        <v>370</v>
      </c>
      <c r="F96" s="132">
        <v>259</v>
      </c>
      <c r="G96" s="122">
        <f t="shared" si="34"/>
        <v>111</v>
      </c>
      <c r="H96" s="158">
        <v>50211</v>
      </c>
      <c r="I96" s="155">
        <v>70851</v>
      </c>
      <c r="J96" s="156">
        <v>76659</v>
      </c>
      <c r="K96" s="157">
        <f t="shared" si="35"/>
        <v>147510</v>
      </c>
    </row>
    <row r="97" spans="1:11" ht="21" customHeight="1">
      <c r="A97" s="137" t="s">
        <v>143</v>
      </c>
      <c r="B97" s="140">
        <v>113</v>
      </c>
      <c r="C97" s="141">
        <v>117</v>
      </c>
      <c r="D97" s="122">
        <f t="shared" si="33"/>
        <v>-4</v>
      </c>
      <c r="E97" s="137">
        <v>311</v>
      </c>
      <c r="F97" s="132">
        <v>245</v>
      </c>
      <c r="G97" s="122">
        <f t="shared" si="34"/>
        <v>66</v>
      </c>
      <c r="H97" s="158">
        <v>50126</v>
      </c>
      <c r="I97" s="155">
        <v>70787</v>
      </c>
      <c r="J97" s="156">
        <v>76628</v>
      </c>
      <c r="K97" s="157">
        <f t="shared" si="35"/>
        <v>147415</v>
      </c>
    </row>
    <row r="98" spans="1:11" ht="21" customHeight="1">
      <c r="A98" s="137" t="s">
        <v>141</v>
      </c>
      <c r="B98" s="140">
        <v>106</v>
      </c>
      <c r="C98" s="141">
        <v>125</v>
      </c>
      <c r="D98" s="122">
        <f t="shared" si="33"/>
        <v>-19</v>
      </c>
      <c r="E98" s="137">
        <v>355</v>
      </c>
      <c r="F98" s="132">
        <v>228</v>
      </c>
      <c r="G98" s="122">
        <f t="shared" si="34"/>
        <v>127</v>
      </c>
      <c r="H98" s="158">
        <v>50036</v>
      </c>
      <c r="I98" s="155">
        <v>70726</v>
      </c>
      <c r="J98" s="156">
        <v>76627</v>
      </c>
      <c r="K98" s="157">
        <f t="shared" si="35"/>
        <v>147353</v>
      </c>
    </row>
    <row r="99" spans="1:11" ht="21" customHeight="1">
      <c r="A99" s="137" t="s">
        <v>161</v>
      </c>
      <c r="B99" s="140">
        <v>88</v>
      </c>
      <c r="C99" s="141">
        <v>97</v>
      </c>
      <c r="D99" s="120">
        <f t="shared" si="33"/>
        <v>-9</v>
      </c>
      <c r="E99" s="137">
        <v>260</v>
      </c>
      <c r="F99" s="132">
        <v>227</v>
      </c>
      <c r="G99" s="122">
        <f t="shared" si="34"/>
        <v>33</v>
      </c>
      <c r="H99" s="158">
        <v>49915</v>
      </c>
      <c r="I99" s="155">
        <v>70631</v>
      </c>
      <c r="J99" s="156">
        <v>76614</v>
      </c>
      <c r="K99" s="168">
        <f t="shared" si="35"/>
        <v>147245</v>
      </c>
    </row>
    <row r="100" spans="1:11" ht="21" customHeight="1">
      <c r="A100" s="137" t="s">
        <v>140</v>
      </c>
      <c r="B100" s="140">
        <v>130</v>
      </c>
      <c r="C100" s="141">
        <v>119</v>
      </c>
      <c r="D100" s="122">
        <f t="shared" si="33"/>
        <v>11</v>
      </c>
      <c r="E100" s="137">
        <v>712</v>
      </c>
      <c r="F100" s="132">
        <v>778</v>
      </c>
      <c r="G100" s="122">
        <f t="shared" si="34"/>
        <v>-66</v>
      </c>
      <c r="H100" s="158">
        <v>49852</v>
      </c>
      <c r="I100" s="155">
        <v>70601</v>
      </c>
      <c r="J100" s="156">
        <v>76620</v>
      </c>
      <c r="K100" s="157">
        <f t="shared" si="35"/>
        <v>147221</v>
      </c>
    </row>
    <row r="101" spans="1:11" ht="21" customHeight="1">
      <c r="A101" s="130" t="s">
        <v>160</v>
      </c>
      <c r="B101" s="140">
        <v>118</v>
      </c>
      <c r="C101" s="141">
        <v>157</v>
      </c>
      <c r="D101" s="122">
        <f t="shared" si="33"/>
        <v>-39</v>
      </c>
      <c r="E101" s="138">
        <v>1036</v>
      </c>
      <c r="F101" s="133">
        <v>1276</v>
      </c>
      <c r="G101" s="122">
        <f t="shared" si="34"/>
        <v>-240</v>
      </c>
      <c r="H101" s="164">
        <v>49727</v>
      </c>
      <c r="I101" s="163">
        <v>70656</v>
      </c>
      <c r="J101" s="169">
        <v>76620</v>
      </c>
      <c r="K101" s="168">
        <f t="shared" si="35"/>
        <v>147276</v>
      </c>
    </row>
    <row r="102" spans="1:11" ht="21" customHeight="1">
      <c r="A102" s="130" t="s">
        <v>130</v>
      </c>
      <c r="B102" s="147">
        <v>88</v>
      </c>
      <c r="C102" s="148">
        <v>133</v>
      </c>
      <c r="D102" s="122">
        <f t="shared" si="33"/>
        <v>-45</v>
      </c>
      <c r="E102" s="131">
        <v>276</v>
      </c>
      <c r="F102" s="150">
        <v>317</v>
      </c>
      <c r="G102" s="122">
        <f t="shared" si="34"/>
        <v>-41</v>
      </c>
      <c r="H102" s="164">
        <v>49753</v>
      </c>
      <c r="I102" s="163">
        <v>70776</v>
      </c>
      <c r="J102" s="169">
        <v>76779</v>
      </c>
      <c r="K102" s="157">
        <f t="shared" si="35"/>
        <v>147555</v>
      </c>
    </row>
    <row r="103" spans="1:11" ht="21" customHeight="1">
      <c r="A103" s="130" t="s">
        <v>173</v>
      </c>
      <c r="B103" s="147">
        <v>100</v>
      </c>
      <c r="C103" s="148">
        <v>151</v>
      </c>
      <c r="D103" s="122">
        <f t="shared" si="33"/>
        <v>-51</v>
      </c>
      <c r="E103" s="131">
        <v>200</v>
      </c>
      <c r="F103" s="150">
        <v>344</v>
      </c>
      <c r="G103" s="122">
        <f t="shared" si="34"/>
        <v>-144</v>
      </c>
      <c r="H103" s="164">
        <v>49803</v>
      </c>
      <c r="I103" s="163">
        <v>70819</v>
      </c>
      <c r="J103" s="169">
        <v>76822</v>
      </c>
      <c r="K103" s="157">
        <f t="shared" si="35"/>
        <v>147641</v>
      </c>
    </row>
    <row r="104" spans="1:11" ht="21" customHeight="1">
      <c r="A104" s="137" t="s">
        <v>158</v>
      </c>
      <c r="B104" s="140">
        <v>90</v>
      </c>
      <c r="C104" s="141">
        <v>149</v>
      </c>
      <c r="D104" s="122">
        <f t="shared" si="33"/>
        <v>-59</v>
      </c>
      <c r="E104" s="137">
        <v>233</v>
      </c>
      <c r="F104" s="132">
        <v>286</v>
      </c>
      <c r="G104" s="122">
        <f t="shared" si="34"/>
        <v>-53</v>
      </c>
      <c r="H104" s="158">
        <v>49913</v>
      </c>
      <c r="I104" s="155">
        <v>70942</v>
      </c>
      <c r="J104" s="156">
        <v>76894</v>
      </c>
      <c r="K104" s="157">
        <f t="shared" si="35"/>
        <v>147836</v>
      </c>
    </row>
    <row r="105" spans="1:11" ht="21" customHeight="1">
      <c r="A105" s="130" t="s">
        <v>156</v>
      </c>
      <c r="B105" s="147">
        <v>92</v>
      </c>
      <c r="C105" s="148">
        <v>117</v>
      </c>
      <c r="D105" s="120">
        <f t="shared" si="33"/>
        <v>-25</v>
      </c>
      <c r="E105" s="130">
        <v>234</v>
      </c>
      <c r="F105" s="149">
        <v>246</v>
      </c>
      <c r="G105" s="122">
        <f t="shared" si="34"/>
        <v>-12</v>
      </c>
      <c r="H105" s="164">
        <v>49943</v>
      </c>
      <c r="I105" s="163">
        <v>70994</v>
      </c>
      <c r="J105" s="169">
        <v>76954</v>
      </c>
      <c r="K105" s="168">
        <f t="shared" si="35"/>
        <v>147948</v>
      </c>
    </row>
    <row r="106" spans="1:11" ht="21" customHeight="1">
      <c r="A106" s="130" t="s">
        <v>157</v>
      </c>
      <c r="B106" s="147">
        <v>127</v>
      </c>
      <c r="C106" s="148">
        <v>130</v>
      </c>
      <c r="D106" s="122">
        <f t="shared" si="33"/>
        <v>-3</v>
      </c>
      <c r="E106" s="130">
        <v>293</v>
      </c>
      <c r="F106" s="149">
        <v>336</v>
      </c>
      <c r="G106" s="122">
        <f t="shared" si="34"/>
        <v>-43</v>
      </c>
      <c r="H106" s="164">
        <v>49975</v>
      </c>
      <c r="I106" s="163">
        <v>71024</v>
      </c>
      <c r="J106" s="169">
        <v>76961</v>
      </c>
      <c r="K106" s="157">
        <f t="shared" si="35"/>
        <v>147985</v>
      </c>
    </row>
    <row r="107" spans="1:11" ht="21" customHeight="1">
      <c r="A107" s="130" t="s">
        <v>153</v>
      </c>
      <c r="B107" s="147">
        <v>127</v>
      </c>
      <c r="C107" s="148">
        <v>123</v>
      </c>
      <c r="D107" s="120">
        <f t="shared" si="33"/>
        <v>4</v>
      </c>
      <c r="E107" s="130">
        <v>231</v>
      </c>
      <c r="F107" s="149">
        <v>352</v>
      </c>
      <c r="G107" s="122">
        <f t="shared" si="34"/>
        <v>-121</v>
      </c>
      <c r="H107" s="164">
        <v>49971</v>
      </c>
      <c r="I107" s="163">
        <v>71029</v>
      </c>
      <c r="J107" s="169">
        <v>77002</v>
      </c>
      <c r="K107" s="168">
        <f t="shared" si="35"/>
        <v>148031</v>
      </c>
    </row>
    <row r="108" spans="1:11" ht="21" customHeight="1">
      <c r="A108" s="130" t="s">
        <v>154</v>
      </c>
      <c r="B108" s="147">
        <v>121</v>
      </c>
      <c r="C108" s="148">
        <v>127</v>
      </c>
      <c r="D108" s="122">
        <f t="shared" si="33"/>
        <v>-6</v>
      </c>
      <c r="E108" s="130">
        <v>284</v>
      </c>
      <c r="F108" s="149">
        <v>327</v>
      </c>
      <c r="G108" s="122">
        <f t="shared" si="34"/>
        <v>-43</v>
      </c>
      <c r="H108" s="164">
        <v>49996</v>
      </c>
      <c r="I108" s="163">
        <v>71083</v>
      </c>
      <c r="J108" s="169">
        <v>77065</v>
      </c>
      <c r="K108" s="157">
        <f t="shared" si="35"/>
        <v>148148</v>
      </c>
    </row>
    <row r="109" spans="1:11" ht="21" customHeight="1">
      <c r="A109" s="130" t="s">
        <v>143</v>
      </c>
      <c r="B109" s="147">
        <v>106</v>
      </c>
      <c r="C109" s="148">
        <v>116</v>
      </c>
      <c r="D109" s="120">
        <f t="shared" si="33"/>
        <v>-10</v>
      </c>
      <c r="E109" s="130">
        <v>320</v>
      </c>
      <c r="F109" s="149">
        <v>282</v>
      </c>
      <c r="G109" s="122">
        <f t="shared" si="34"/>
        <v>38</v>
      </c>
      <c r="H109" s="164">
        <v>50012</v>
      </c>
      <c r="I109" s="163">
        <v>71123</v>
      </c>
      <c r="J109" s="169">
        <v>77074</v>
      </c>
      <c r="K109" s="168">
        <f t="shared" si="35"/>
        <v>148197</v>
      </c>
    </row>
    <row r="110" spans="1:11" ht="21" customHeight="1">
      <c r="A110" s="137" t="s">
        <v>141</v>
      </c>
      <c r="B110" s="140">
        <v>103</v>
      </c>
      <c r="C110" s="141">
        <v>138</v>
      </c>
      <c r="D110" s="122">
        <f t="shared" si="33"/>
        <v>-35</v>
      </c>
      <c r="E110" s="137">
        <v>312</v>
      </c>
      <c r="F110" s="132">
        <v>267</v>
      </c>
      <c r="G110" s="122">
        <f t="shared" si="34"/>
        <v>45</v>
      </c>
      <c r="H110" s="158">
        <v>49959</v>
      </c>
      <c r="I110" s="155">
        <v>71113</v>
      </c>
      <c r="J110" s="156">
        <v>77056</v>
      </c>
      <c r="K110" s="157">
        <f t="shared" si="35"/>
        <v>148169</v>
      </c>
    </row>
    <row r="111" spans="1:11" ht="21" customHeight="1">
      <c r="A111" s="130" t="s">
        <v>151</v>
      </c>
      <c r="B111" s="147">
        <v>117</v>
      </c>
      <c r="C111" s="148">
        <v>131</v>
      </c>
      <c r="D111" s="120">
        <f t="shared" si="33"/>
        <v>-14</v>
      </c>
      <c r="E111" s="130">
        <v>331</v>
      </c>
      <c r="F111" s="132">
        <v>306</v>
      </c>
      <c r="G111" s="122">
        <f t="shared" si="34"/>
        <v>25</v>
      </c>
      <c r="H111" s="164">
        <v>49934</v>
      </c>
      <c r="I111" s="163">
        <v>71098</v>
      </c>
      <c r="J111" s="169">
        <v>77061</v>
      </c>
      <c r="K111" s="168">
        <f t="shared" si="35"/>
        <v>148159</v>
      </c>
    </row>
    <row r="112" spans="1:11" ht="21" customHeight="1">
      <c r="A112" s="137" t="s">
        <v>140</v>
      </c>
      <c r="B112" s="140">
        <v>109</v>
      </c>
      <c r="C112" s="141">
        <v>127</v>
      </c>
      <c r="D112" s="122">
        <f t="shared" si="33"/>
        <v>-18</v>
      </c>
      <c r="E112" s="137">
        <v>804</v>
      </c>
      <c r="F112" s="132">
        <v>807</v>
      </c>
      <c r="G112" s="122">
        <f t="shared" si="34"/>
        <v>-3</v>
      </c>
      <c r="H112" s="158">
        <v>49892</v>
      </c>
      <c r="I112" s="155">
        <v>71092</v>
      </c>
      <c r="J112" s="156">
        <v>77056</v>
      </c>
      <c r="K112" s="157">
        <f t="shared" si="35"/>
        <v>148148</v>
      </c>
    </row>
    <row r="113" spans="1:11" ht="21" customHeight="1">
      <c r="A113" s="137" t="s">
        <v>150</v>
      </c>
      <c r="B113" s="140">
        <v>98</v>
      </c>
      <c r="C113" s="141">
        <v>135</v>
      </c>
      <c r="D113" s="120">
        <f t="shared" si="33"/>
        <v>-37</v>
      </c>
      <c r="E113" s="137">
        <v>973</v>
      </c>
      <c r="F113" s="132">
        <v>1318</v>
      </c>
      <c r="G113" s="122">
        <f t="shared" si="34"/>
        <v>-345</v>
      </c>
      <c r="H113" s="158">
        <v>49755</v>
      </c>
      <c r="I113" s="155">
        <v>71144</v>
      </c>
      <c r="J113" s="156">
        <v>77236</v>
      </c>
      <c r="K113" s="168">
        <f t="shared" si="35"/>
        <v>148380</v>
      </c>
    </row>
    <row r="114" spans="1:11" ht="21" customHeight="1">
      <c r="A114" s="130" t="s">
        <v>149</v>
      </c>
      <c r="B114" s="147">
        <v>110</v>
      </c>
      <c r="C114" s="149">
        <v>145</v>
      </c>
      <c r="D114" s="122">
        <f t="shared" si="33"/>
        <v>-35</v>
      </c>
      <c r="E114" s="137">
        <v>322</v>
      </c>
      <c r="F114" s="132">
        <v>320</v>
      </c>
      <c r="G114" s="122">
        <f t="shared" si="34"/>
        <v>2</v>
      </c>
      <c r="H114" s="164">
        <v>49793</v>
      </c>
      <c r="I114" s="163">
        <v>71314</v>
      </c>
      <c r="J114" s="169">
        <v>77236</v>
      </c>
      <c r="K114" s="157">
        <f t="shared" si="35"/>
        <v>148550</v>
      </c>
    </row>
    <row r="115" spans="1:11" ht="21" customHeight="1">
      <c r="A115" s="137" t="s">
        <v>174</v>
      </c>
      <c r="B115" s="140">
        <v>96</v>
      </c>
      <c r="C115" s="132">
        <v>166</v>
      </c>
      <c r="D115" s="120">
        <f t="shared" si="33"/>
        <v>-70</v>
      </c>
      <c r="E115" s="137">
        <v>330</v>
      </c>
      <c r="F115" s="132">
        <v>284</v>
      </c>
      <c r="G115" s="122">
        <f t="shared" si="34"/>
        <v>46</v>
      </c>
      <c r="H115" s="158">
        <v>49806</v>
      </c>
      <c r="I115" s="155">
        <v>71334</v>
      </c>
      <c r="J115" s="156">
        <v>77249</v>
      </c>
      <c r="K115" s="168">
        <f t="shared" si="35"/>
        <v>148583</v>
      </c>
    </row>
    <row r="116" spans="1:11" ht="29.25" customHeight="1">
      <c r="A116" s="151"/>
      <c r="B116" s="152"/>
      <c r="C116" s="152"/>
      <c r="D116" s="152"/>
      <c r="E116" s="152"/>
      <c r="F116" s="152"/>
      <c r="G116" s="152"/>
      <c r="H116" s="170"/>
      <c r="I116" s="424" t="s">
        <v>30</v>
      </c>
      <c r="J116" s="424"/>
      <c r="K116" s="424"/>
    </row>
    <row r="117" spans="1:8" ht="29.25" customHeight="1">
      <c r="A117" s="151"/>
      <c r="B117" s="152"/>
      <c r="C117" s="152"/>
      <c r="D117" s="152"/>
      <c r="E117" s="152"/>
      <c r="F117" s="152"/>
      <c r="G117" s="152"/>
      <c r="H117" s="170"/>
    </row>
    <row r="118" ht="14.25" customHeight="1"/>
  </sheetData>
  <sheetProtection/>
  <mergeCells count="8">
    <mergeCell ref="I116:K116"/>
    <mergeCell ref="A3:A4"/>
    <mergeCell ref="A1:K1"/>
    <mergeCell ref="J2:K2"/>
    <mergeCell ref="B3:D3"/>
    <mergeCell ref="E3:G3"/>
    <mergeCell ref="H3:H4"/>
    <mergeCell ref="I3:K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A1">
      <selection activeCell="A1" sqref="A1:S1"/>
    </sheetView>
  </sheetViews>
  <sheetFormatPr defaultColWidth="9.00390625" defaultRowHeight="13.5"/>
  <cols>
    <col min="2" max="2" width="5.625" style="0" customWidth="1"/>
    <col min="4" max="4" width="5.75390625" style="0" customWidth="1"/>
    <col min="5" max="5" width="5.50390625" style="0" customWidth="1"/>
    <col min="7" max="8" width="5.75390625" style="0" customWidth="1"/>
    <col min="9" max="9" width="9.125" style="0" customWidth="1"/>
    <col min="10" max="10" width="5.75390625" style="0" customWidth="1"/>
    <col min="11" max="11" width="5.625" style="0" customWidth="1"/>
    <col min="12" max="12" width="9.25390625" style="0" bestFit="1" customWidth="1"/>
    <col min="13" max="14" width="5.625" style="0" customWidth="1"/>
    <col min="16" max="16" width="5.75390625" style="0" customWidth="1"/>
    <col min="17" max="17" width="5.625" style="0" customWidth="1"/>
    <col min="18" max="18" width="9.00390625" style="35" customWidth="1"/>
    <col min="19" max="19" width="5.625" style="0" customWidth="1"/>
  </cols>
  <sheetData>
    <row r="1" spans="1:19" ht="23.25" customHeight="1">
      <c r="A1" s="437" t="s">
        <v>144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</row>
    <row r="2" spans="15:19" ht="17.25" customHeight="1">
      <c r="O2" s="438" t="s">
        <v>39</v>
      </c>
      <c r="P2" s="438"/>
      <c r="Q2" s="438"/>
      <c r="R2" s="438"/>
      <c r="S2" s="438"/>
    </row>
    <row r="3" spans="1:19" ht="17.25" customHeight="1">
      <c r="A3" t="s">
        <v>351</v>
      </c>
      <c r="O3" s="31"/>
      <c r="P3" s="31"/>
      <c r="Q3" s="31"/>
      <c r="R3" s="67"/>
      <c r="S3" s="31"/>
    </row>
    <row r="4" spans="1:19" ht="17.25" customHeight="1">
      <c r="A4" s="441"/>
      <c r="B4" s="439" t="s">
        <v>40</v>
      </c>
      <c r="C4" s="440"/>
      <c r="D4" s="440"/>
      <c r="E4" s="440"/>
      <c r="F4" s="440"/>
      <c r="G4" s="440"/>
      <c r="H4" s="440"/>
      <c r="I4" s="440"/>
      <c r="J4" s="440"/>
      <c r="K4" s="440" t="s">
        <v>41</v>
      </c>
      <c r="L4" s="440"/>
      <c r="M4" s="440"/>
      <c r="N4" s="440"/>
      <c r="O4" s="440"/>
      <c r="P4" s="440"/>
      <c r="Q4" s="440"/>
      <c r="R4" s="440"/>
      <c r="S4" s="440"/>
    </row>
    <row r="5" spans="1:19" ht="17.25" customHeight="1" thickBot="1">
      <c r="A5" s="442"/>
      <c r="B5" s="100"/>
      <c r="C5" s="45" t="s">
        <v>355</v>
      </c>
      <c r="D5" s="86"/>
      <c r="E5" s="9"/>
      <c r="F5" s="45" t="s">
        <v>286</v>
      </c>
      <c r="G5" s="46"/>
      <c r="H5" s="7"/>
      <c r="I5" s="45" t="s">
        <v>42</v>
      </c>
      <c r="J5" s="46"/>
      <c r="K5" s="85"/>
      <c r="L5" s="45" t="str">
        <f>C5</f>
        <v>28年度</v>
      </c>
      <c r="M5" s="86"/>
      <c r="N5" s="7"/>
      <c r="O5" s="45" t="str">
        <f>F5</f>
        <v>27年度</v>
      </c>
      <c r="P5" s="46"/>
      <c r="Q5" s="7"/>
      <c r="R5" s="68" t="s">
        <v>138</v>
      </c>
      <c r="S5" s="8"/>
    </row>
    <row r="6" spans="1:19" ht="17.25" customHeight="1" thickTop="1">
      <c r="A6" s="443" t="s">
        <v>46</v>
      </c>
      <c r="B6" s="101"/>
      <c r="C6" s="262">
        <v>1.29</v>
      </c>
      <c r="D6" s="102"/>
      <c r="E6" s="103"/>
      <c r="F6" s="262">
        <v>0.84</v>
      </c>
      <c r="G6" s="102"/>
      <c r="H6" s="104"/>
      <c r="I6" s="255">
        <v>0.45</v>
      </c>
      <c r="J6" s="102"/>
      <c r="K6" s="104"/>
      <c r="L6" s="87">
        <v>1435</v>
      </c>
      <c r="M6" s="102"/>
      <c r="N6" s="104"/>
      <c r="O6" s="87">
        <v>1174</v>
      </c>
      <c r="P6" s="102"/>
      <c r="Q6" s="104"/>
      <c r="R6" s="105">
        <v>22.2</v>
      </c>
      <c r="S6" s="102"/>
    </row>
    <row r="7" spans="1:19" ht="17.25" customHeight="1">
      <c r="A7" s="434"/>
      <c r="B7" s="97" t="s">
        <v>44</v>
      </c>
      <c r="C7" s="81">
        <v>1.14</v>
      </c>
      <c r="D7" s="14" t="s">
        <v>45</v>
      </c>
      <c r="E7" s="13" t="s">
        <v>44</v>
      </c>
      <c r="F7" s="81">
        <v>0.79</v>
      </c>
      <c r="G7" s="14" t="s">
        <v>45</v>
      </c>
      <c r="H7" s="13" t="s">
        <v>44</v>
      </c>
      <c r="I7" s="256">
        <v>0.35</v>
      </c>
      <c r="J7" s="14" t="s">
        <v>45</v>
      </c>
      <c r="K7" s="13" t="s">
        <v>44</v>
      </c>
      <c r="L7" s="16">
        <v>837</v>
      </c>
      <c r="M7" s="14" t="s">
        <v>45</v>
      </c>
      <c r="N7" s="13" t="s">
        <v>44</v>
      </c>
      <c r="O7" s="16">
        <v>714</v>
      </c>
      <c r="P7" s="14" t="s">
        <v>45</v>
      </c>
      <c r="Q7" s="13" t="s">
        <v>44</v>
      </c>
      <c r="R7" s="106">
        <v>17.2</v>
      </c>
      <c r="S7" s="14" t="s">
        <v>45</v>
      </c>
    </row>
    <row r="8" spans="1:19" ht="17.25" customHeight="1">
      <c r="A8" s="433" t="s">
        <v>47</v>
      </c>
      <c r="B8" s="96"/>
      <c r="C8" s="98">
        <v>1.24</v>
      </c>
      <c r="D8" s="8"/>
      <c r="E8" s="7"/>
      <c r="F8" s="98">
        <v>0.87</v>
      </c>
      <c r="G8" s="8"/>
      <c r="H8" s="9"/>
      <c r="I8" s="257">
        <v>0.37</v>
      </c>
      <c r="J8" s="8"/>
      <c r="K8" s="9"/>
      <c r="L8" s="17">
        <v>1349</v>
      </c>
      <c r="M8" s="8"/>
      <c r="N8" s="9"/>
      <c r="O8" s="17">
        <v>1053</v>
      </c>
      <c r="P8" s="8"/>
      <c r="Q8" s="9"/>
      <c r="R8" s="254">
        <v>28.1</v>
      </c>
      <c r="S8" s="8"/>
    </row>
    <row r="9" spans="1:19" ht="17.25" customHeight="1">
      <c r="A9" s="434"/>
      <c r="B9" s="97" t="s">
        <v>44</v>
      </c>
      <c r="C9" s="98">
        <v>1.14</v>
      </c>
      <c r="D9" s="19" t="s">
        <v>45</v>
      </c>
      <c r="E9" s="13" t="s">
        <v>44</v>
      </c>
      <c r="F9" s="98">
        <v>0.81</v>
      </c>
      <c r="G9" s="19" t="s">
        <v>45</v>
      </c>
      <c r="H9" s="18" t="s">
        <v>44</v>
      </c>
      <c r="I9" s="256">
        <v>0.33</v>
      </c>
      <c r="J9" s="19" t="s">
        <v>45</v>
      </c>
      <c r="K9" s="18" t="s">
        <v>44</v>
      </c>
      <c r="L9" s="79">
        <v>784</v>
      </c>
      <c r="M9" s="14" t="s">
        <v>45</v>
      </c>
      <c r="N9" s="18" t="s">
        <v>44</v>
      </c>
      <c r="O9" s="79">
        <v>590</v>
      </c>
      <c r="P9" s="14" t="s">
        <v>45</v>
      </c>
      <c r="Q9" s="13" t="s">
        <v>44</v>
      </c>
      <c r="R9" s="106">
        <v>32.9</v>
      </c>
      <c r="S9" s="14" t="s">
        <v>45</v>
      </c>
    </row>
    <row r="10" spans="1:19" ht="17.25" customHeight="1">
      <c r="A10" s="433" t="s">
        <v>48</v>
      </c>
      <c r="B10" s="96"/>
      <c r="C10" s="82">
        <v>1.31</v>
      </c>
      <c r="D10" s="8"/>
      <c r="E10" s="7"/>
      <c r="F10" s="82">
        <v>0.89</v>
      </c>
      <c r="G10" s="8"/>
      <c r="H10" s="9"/>
      <c r="I10" s="257">
        <v>0.42</v>
      </c>
      <c r="J10" s="8"/>
      <c r="K10" s="9"/>
      <c r="L10" s="17">
        <v>1379</v>
      </c>
      <c r="M10" s="8"/>
      <c r="N10" s="9"/>
      <c r="O10" s="17">
        <v>1063</v>
      </c>
      <c r="P10" s="8"/>
      <c r="Q10" s="9"/>
      <c r="R10" s="254">
        <v>29.7</v>
      </c>
      <c r="S10" s="20"/>
    </row>
    <row r="11" spans="1:19" ht="17.25" customHeight="1">
      <c r="A11" s="436"/>
      <c r="B11" s="99" t="s">
        <v>44</v>
      </c>
      <c r="C11" s="81">
        <v>1.2</v>
      </c>
      <c r="D11" s="14" t="s">
        <v>45</v>
      </c>
      <c r="E11" s="18" t="s">
        <v>44</v>
      </c>
      <c r="F11" s="81">
        <v>0.85</v>
      </c>
      <c r="G11" s="14" t="s">
        <v>45</v>
      </c>
      <c r="H11" s="13" t="s">
        <v>44</v>
      </c>
      <c r="I11" s="256">
        <v>0.35</v>
      </c>
      <c r="J11" s="14" t="s">
        <v>45</v>
      </c>
      <c r="K11" s="13" t="s">
        <v>44</v>
      </c>
      <c r="L11" s="16">
        <v>759</v>
      </c>
      <c r="M11" s="19" t="s">
        <v>45</v>
      </c>
      <c r="N11" s="13" t="s">
        <v>44</v>
      </c>
      <c r="O11" s="16">
        <v>612</v>
      </c>
      <c r="P11" s="19" t="s">
        <v>45</v>
      </c>
      <c r="Q11" s="18" t="s">
        <v>44</v>
      </c>
      <c r="R11" s="106">
        <v>24</v>
      </c>
      <c r="S11" s="19" t="s">
        <v>45</v>
      </c>
    </row>
    <row r="12" spans="1:19" ht="17.25" customHeight="1">
      <c r="A12" s="433" t="s">
        <v>49</v>
      </c>
      <c r="B12" s="96"/>
      <c r="C12" s="82">
        <v>1.34</v>
      </c>
      <c r="D12" s="8"/>
      <c r="E12" s="7"/>
      <c r="F12" s="82">
        <v>0.99</v>
      </c>
      <c r="G12" s="73"/>
      <c r="H12" s="9"/>
      <c r="I12" s="11">
        <v>0.35</v>
      </c>
      <c r="J12" s="8"/>
      <c r="K12" s="9"/>
      <c r="L12" s="17">
        <v>1293</v>
      </c>
      <c r="M12" s="8"/>
      <c r="N12" s="9"/>
      <c r="O12" s="17">
        <v>1221</v>
      </c>
      <c r="P12" s="8"/>
      <c r="Q12" s="9"/>
      <c r="R12" s="254">
        <v>5.9</v>
      </c>
      <c r="S12" s="20"/>
    </row>
    <row r="13" spans="1:19" ht="17.25" customHeight="1">
      <c r="A13" s="434"/>
      <c r="B13" s="97" t="s">
        <v>44</v>
      </c>
      <c r="C13" s="81">
        <v>1.19</v>
      </c>
      <c r="D13" s="14" t="s">
        <v>45</v>
      </c>
      <c r="E13" s="13" t="s">
        <v>44</v>
      </c>
      <c r="F13" s="81">
        <v>0.93</v>
      </c>
      <c r="G13" s="19" t="s">
        <v>45</v>
      </c>
      <c r="H13" s="13" t="s">
        <v>44</v>
      </c>
      <c r="I13" s="10">
        <v>0.26</v>
      </c>
      <c r="J13" s="14" t="s">
        <v>45</v>
      </c>
      <c r="K13" s="13" t="s">
        <v>44</v>
      </c>
      <c r="L13" s="16">
        <v>771</v>
      </c>
      <c r="M13" s="19" t="s">
        <v>45</v>
      </c>
      <c r="N13" s="18" t="s">
        <v>44</v>
      </c>
      <c r="O13" s="16">
        <v>753</v>
      </c>
      <c r="P13" s="14" t="s">
        <v>45</v>
      </c>
      <c r="Q13" s="18" t="s">
        <v>44</v>
      </c>
      <c r="R13" s="106">
        <v>2.4</v>
      </c>
      <c r="S13" s="19" t="s">
        <v>45</v>
      </c>
    </row>
    <row r="14" spans="1:19" ht="17.25" customHeight="1">
      <c r="A14" s="433" t="s">
        <v>50</v>
      </c>
      <c r="B14" s="96"/>
      <c r="C14" s="82">
        <v>1.44</v>
      </c>
      <c r="D14" s="8"/>
      <c r="E14" s="7"/>
      <c r="F14" s="82">
        <v>1.12</v>
      </c>
      <c r="G14" s="8"/>
      <c r="H14" s="9"/>
      <c r="I14" s="11">
        <v>0.32</v>
      </c>
      <c r="J14" s="8"/>
      <c r="K14" s="9"/>
      <c r="L14" s="17">
        <v>1510</v>
      </c>
      <c r="M14" s="8"/>
      <c r="N14" s="9"/>
      <c r="O14" s="17">
        <v>1310</v>
      </c>
      <c r="P14" s="8"/>
      <c r="Q14" s="9"/>
      <c r="R14" s="254">
        <v>15.3</v>
      </c>
      <c r="S14" s="20"/>
    </row>
    <row r="15" spans="1:19" ht="17.25" customHeight="1">
      <c r="A15" s="434"/>
      <c r="B15" s="99" t="s">
        <v>44</v>
      </c>
      <c r="C15" s="263">
        <v>1.28</v>
      </c>
      <c r="D15" s="14" t="s">
        <v>45</v>
      </c>
      <c r="E15" s="13" t="s">
        <v>44</v>
      </c>
      <c r="F15" s="263">
        <v>1.03</v>
      </c>
      <c r="G15" s="14" t="s">
        <v>45</v>
      </c>
      <c r="H15" s="13" t="s">
        <v>44</v>
      </c>
      <c r="I15" s="10">
        <v>0.25</v>
      </c>
      <c r="J15" s="14" t="s">
        <v>45</v>
      </c>
      <c r="K15" s="13" t="s">
        <v>44</v>
      </c>
      <c r="L15" s="16">
        <v>892</v>
      </c>
      <c r="M15" s="19" t="s">
        <v>45</v>
      </c>
      <c r="N15" s="13" t="s">
        <v>44</v>
      </c>
      <c r="O15" s="16">
        <v>744</v>
      </c>
      <c r="P15" s="14" t="s">
        <v>45</v>
      </c>
      <c r="Q15" s="18" t="s">
        <v>44</v>
      </c>
      <c r="R15" s="106">
        <v>19.9</v>
      </c>
      <c r="S15" s="19" t="s">
        <v>45</v>
      </c>
    </row>
    <row r="16" spans="1:19" ht="17.25" customHeight="1">
      <c r="A16" s="433" t="s">
        <v>51</v>
      </c>
      <c r="B16" s="96"/>
      <c r="C16" s="264">
        <v>1.45</v>
      </c>
      <c r="D16" s="8"/>
      <c r="E16" s="7"/>
      <c r="F16" s="264">
        <v>1.29</v>
      </c>
      <c r="G16" s="73"/>
      <c r="H16" s="9"/>
      <c r="I16" s="11">
        <v>0.16</v>
      </c>
      <c r="J16" s="8"/>
      <c r="K16" s="9"/>
      <c r="L16" s="17">
        <v>1523</v>
      </c>
      <c r="M16" s="8"/>
      <c r="N16" s="74"/>
      <c r="O16" s="17">
        <v>1469</v>
      </c>
      <c r="P16" s="8"/>
      <c r="Q16" s="9"/>
      <c r="R16" s="254">
        <v>3.7</v>
      </c>
      <c r="S16" s="20"/>
    </row>
    <row r="17" spans="1:19" ht="17.25" customHeight="1">
      <c r="A17" s="436"/>
      <c r="B17" s="99" t="s">
        <v>44</v>
      </c>
      <c r="C17" s="98">
        <v>1.3</v>
      </c>
      <c r="D17" s="19" t="s">
        <v>45</v>
      </c>
      <c r="E17" s="18" t="s">
        <v>44</v>
      </c>
      <c r="F17" s="98">
        <v>1.07</v>
      </c>
      <c r="G17" s="19" t="s">
        <v>45</v>
      </c>
      <c r="H17" s="18" t="s">
        <v>44</v>
      </c>
      <c r="I17" s="10">
        <v>0.23</v>
      </c>
      <c r="J17" s="19" t="s">
        <v>45</v>
      </c>
      <c r="K17" s="18" t="s">
        <v>44</v>
      </c>
      <c r="L17" s="12">
        <v>832</v>
      </c>
      <c r="M17" s="19" t="s">
        <v>45</v>
      </c>
      <c r="N17" s="18" t="s">
        <v>44</v>
      </c>
      <c r="O17" s="12">
        <v>657</v>
      </c>
      <c r="P17" s="19" t="s">
        <v>45</v>
      </c>
      <c r="Q17" s="18" t="s">
        <v>44</v>
      </c>
      <c r="R17" s="107">
        <v>26.6</v>
      </c>
      <c r="S17" s="19" t="s">
        <v>45</v>
      </c>
    </row>
    <row r="18" spans="1:19" ht="17.25" customHeight="1">
      <c r="A18" s="433" t="s">
        <v>122</v>
      </c>
      <c r="B18" s="96"/>
      <c r="C18" s="82">
        <v>1.49</v>
      </c>
      <c r="D18" s="8"/>
      <c r="E18" s="7"/>
      <c r="F18" s="82">
        <v>1.29</v>
      </c>
      <c r="G18" s="8"/>
      <c r="H18" s="9"/>
      <c r="I18" s="11">
        <v>0.2</v>
      </c>
      <c r="J18" s="8"/>
      <c r="K18" s="9"/>
      <c r="L18" s="225">
        <v>1406</v>
      </c>
      <c r="M18" s="8"/>
      <c r="N18" s="9"/>
      <c r="O18" s="225">
        <v>1498</v>
      </c>
      <c r="P18" s="8"/>
      <c r="Q18" s="9"/>
      <c r="R18" s="109">
        <v>-6</v>
      </c>
      <c r="S18" s="20"/>
    </row>
    <row r="19" spans="1:19" ht="17.25" customHeight="1">
      <c r="A19" s="434"/>
      <c r="B19" s="99" t="s">
        <v>44</v>
      </c>
      <c r="C19" s="81">
        <v>1.34</v>
      </c>
      <c r="D19" s="14" t="s">
        <v>45</v>
      </c>
      <c r="E19" s="13" t="s">
        <v>44</v>
      </c>
      <c r="F19" s="81">
        <v>1.09</v>
      </c>
      <c r="G19" s="19" t="s">
        <v>45</v>
      </c>
      <c r="H19" s="13" t="s">
        <v>44</v>
      </c>
      <c r="I19" s="21">
        <v>0.25</v>
      </c>
      <c r="J19" s="14" t="s">
        <v>45</v>
      </c>
      <c r="K19" s="13" t="s">
        <v>44</v>
      </c>
      <c r="L19" s="16">
        <v>822</v>
      </c>
      <c r="M19" s="19" t="s">
        <v>45</v>
      </c>
      <c r="N19" s="18" t="s">
        <v>44</v>
      </c>
      <c r="O19" s="16">
        <v>758</v>
      </c>
      <c r="P19" s="14" t="s">
        <v>45</v>
      </c>
      <c r="Q19" s="18" t="s">
        <v>44</v>
      </c>
      <c r="R19" s="110">
        <v>8.4</v>
      </c>
      <c r="S19" s="19" t="s">
        <v>45</v>
      </c>
    </row>
    <row r="20" spans="1:19" ht="17.25" customHeight="1">
      <c r="A20" s="433" t="s">
        <v>70</v>
      </c>
      <c r="B20" s="96"/>
      <c r="C20" s="82">
        <v>1.52</v>
      </c>
      <c r="D20" s="8"/>
      <c r="E20" s="7"/>
      <c r="F20" s="82">
        <v>1.29</v>
      </c>
      <c r="G20" s="8"/>
      <c r="H20" s="9"/>
      <c r="I20" s="11">
        <v>0.23</v>
      </c>
      <c r="J20" s="8"/>
      <c r="K20" s="9"/>
      <c r="L20" s="17">
        <v>1470</v>
      </c>
      <c r="M20" s="8"/>
      <c r="N20" s="9"/>
      <c r="O20" s="17">
        <v>1411</v>
      </c>
      <c r="P20" s="8"/>
      <c r="Q20" s="9"/>
      <c r="R20" s="109">
        <v>4.2</v>
      </c>
      <c r="S20" s="20"/>
    </row>
    <row r="21" spans="1:19" ht="17.25" customHeight="1">
      <c r="A21" s="434"/>
      <c r="B21" s="99" t="s">
        <v>44</v>
      </c>
      <c r="C21" s="81">
        <v>1.37</v>
      </c>
      <c r="D21" s="14" t="s">
        <v>45</v>
      </c>
      <c r="E21" s="13" t="s">
        <v>44</v>
      </c>
      <c r="F21" s="81">
        <v>1.11</v>
      </c>
      <c r="G21" s="14" t="s">
        <v>45</v>
      </c>
      <c r="H21" s="13" t="s">
        <v>44</v>
      </c>
      <c r="I21" s="10">
        <v>0.26</v>
      </c>
      <c r="J21" s="14" t="s">
        <v>45</v>
      </c>
      <c r="K21" s="13" t="s">
        <v>44</v>
      </c>
      <c r="L21" s="16">
        <v>870</v>
      </c>
      <c r="M21" s="19" t="s">
        <v>45</v>
      </c>
      <c r="N21" s="13" t="s">
        <v>44</v>
      </c>
      <c r="O21" s="16">
        <v>711</v>
      </c>
      <c r="P21" s="14" t="s">
        <v>45</v>
      </c>
      <c r="Q21" s="18" t="s">
        <v>44</v>
      </c>
      <c r="R21" s="110">
        <v>22.4</v>
      </c>
      <c r="S21" s="19" t="s">
        <v>45</v>
      </c>
    </row>
    <row r="22" spans="1:19" ht="17.25" customHeight="1">
      <c r="A22" s="433" t="s">
        <v>123</v>
      </c>
      <c r="B22" s="96"/>
      <c r="C22" s="82">
        <v>1.61</v>
      </c>
      <c r="D22" s="8"/>
      <c r="E22" s="7"/>
      <c r="F22" s="82">
        <v>1.38</v>
      </c>
      <c r="G22" s="73"/>
      <c r="H22" s="9"/>
      <c r="I22" s="11">
        <v>0.23</v>
      </c>
      <c r="J22" s="8"/>
      <c r="K22" s="9"/>
      <c r="L22" s="17">
        <v>1467</v>
      </c>
      <c r="M22" s="8"/>
      <c r="N22" s="74"/>
      <c r="O22" s="17">
        <v>1374</v>
      </c>
      <c r="P22" s="8"/>
      <c r="Q22" s="9"/>
      <c r="R22" s="109">
        <v>6.8</v>
      </c>
      <c r="S22" s="20"/>
    </row>
    <row r="23" spans="1:19" ht="17.25" customHeight="1">
      <c r="A23" s="436"/>
      <c r="B23" s="97" t="s">
        <v>44</v>
      </c>
      <c r="C23" s="81">
        <v>1.47</v>
      </c>
      <c r="D23" s="14" t="s">
        <v>45</v>
      </c>
      <c r="E23" s="13" t="s">
        <v>44</v>
      </c>
      <c r="F23" s="81">
        <v>1.11</v>
      </c>
      <c r="G23" s="14" t="s">
        <v>45</v>
      </c>
      <c r="H23" s="13" t="s">
        <v>44</v>
      </c>
      <c r="I23" s="15">
        <v>0.36</v>
      </c>
      <c r="J23" s="14" t="s">
        <v>45</v>
      </c>
      <c r="K23" s="13" t="s">
        <v>44</v>
      </c>
      <c r="L23" s="16">
        <v>882</v>
      </c>
      <c r="M23" s="14" t="s">
        <v>45</v>
      </c>
      <c r="N23" s="13" t="s">
        <v>44</v>
      </c>
      <c r="O23" s="16">
        <v>616</v>
      </c>
      <c r="P23" s="14" t="s">
        <v>45</v>
      </c>
      <c r="Q23" s="13" t="s">
        <v>44</v>
      </c>
      <c r="R23" s="288">
        <v>43.2</v>
      </c>
      <c r="S23" s="14" t="s">
        <v>45</v>
      </c>
    </row>
    <row r="24" spans="1:19" ht="17.25" customHeight="1">
      <c r="A24" s="433" t="s">
        <v>128</v>
      </c>
      <c r="B24" s="269"/>
      <c r="C24" s="98">
        <v>1.55</v>
      </c>
      <c r="D24" s="73"/>
      <c r="E24" s="112"/>
      <c r="F24" s="98">
        <v>1.35</v>
      </c>
      <c r="G24" s="73"/>
      <c r="H24" s="74"/>
      <c r="I24" s="10">
        <v>0.2</v>
      </c>
      <c r="J24" s="73"/>
      <c r="K24" s="74"/>
      <c r="L24" s="12">
        <v>1463</v>
      </c>
      <c r="M24" s="73"/>
      <c r="N24" s="74"/>
      <c r="O24" s="12">
        <v>1508</v>
      </c>
      <c r="P24" s="73"/>
      <c r="Q24" s="74"/>
      <c r="R24" s="236">
        <v>-0.3</v>
      </c>
      <c r="S24" s="73"/>
    </row>
    <row r="25" spans="1:19" ht="17.25" customHeight="1">
      <c r="A25" s="434"/>
      <c r="B25" s="99" t="s">
        <v>44</v>
      </c>
      <c r="C25" s="81">
        <v>1.39</v>
      </c>
      <c r="D25" s="14" t="s">
        <v>45</v>
      </c>
      <c r="E25" s="13" t="s">
        <v>44</v>
      </c>
      <c r="F25" s="81">
        <v>1.16</v>
      </c>
      <c r="G25" s="14" t="s">
        <v>45</v>
      </c>
      <c r="H25" s="13" t="s">
        <v>44</v>
      </c>
      <c r="I25" s="10">
        <v>0.23</v>
      </c>
      <c r="J25" s="14" t="s">
        <v>45</v>
      </c>
      <c r="K25" s="13" t="s">
        <v>44</v>
      </c>
      <c r="L25" s="16">
        <v>832</v>
      </c>
      <c r="M25" s="19" t="s">
        <v>45</v>
      </c>
      <c r="N25" s="13" t="s">
        <v>44</v>
      </c>
      <c r="O25" s="16">
        <v>839</v>
      </c>
      <c r="P25" s="14" t="s">
        <v>45</v>
      </c>
      <c r="Q25" s="13" t="s">
        <v>44</v>
      </c>
      <c r="R25" s="235">
        <v>-0.8</v>
      </c>
      <c r="S25" s="14" t="s">
        <v>45</v>
      </c>
    </row>
    <row r="26" spans="1:19" ht="17.25" customHeight="1">
      <c r="A26" s="433" t="s">
        <v>131</v>
      </c>
      <c r="B26" s="96"/>
      <c r="C26" s="82">
        <v>1.69</v>
      </c>
      <c r="D26" s="8"/>
      <c r="E26" s="7"/>
      <c r="F26" s="82">
        <v>1.36</v>
      </c>
      <c r="G26" s="73"/>
      <c r="H26" s="74"/>
      <c r="I26" s="11">
        <v>0.33</v>
      </c>
      <c r="J26" s="73"/>
      <c r="K26" s="9"/>
      <c r="L26" s="17">
        <v>1916</v>
      </c>
      <c r="M26" s="8"/>
      <c r="N26" s="74"/>
      <c r="O26" s="17">
        <v>1651</v>
      </c>
      <c r="P26" s="8"/>
      <c r="Q26" s="9"/>
      <c r="R26" s="234">
        <v>16.1</v>
      </c>
      <c r="S26" s="8"/>
    </row>
    <row r="27" spans="1:19" ht="17.25" customHeight="1">
      <c r="A27" s="434"/>
      <c r="B27" s="99" t="s">
        <v>44</v>
      </c>
      <c r="C27" s="81">
        <v>1.46</v>
      </c>
      <c r="D27" s="14" t="s">
        <v>45</v>
      </c>
      <c r="E27" s="13" t="s">
        <v>44</v>
      </c>
      <c r="F27" s="81">
        <v>1.15</v>
      </c>
      <c r="G27" s="19" t="s">
        <v>45</v>
      </c>
      <c r="H27" s="18" t="s">
        <v>44</v>
      </c>
      <c r="I27" s="10">
        <v>0.31</v>
      </c>
      <c r="J27" s="19" t="s">
        <v>45</v>
      </c>
      <c r="K27" s="13" t="s">
        <v>44</v>
      </c>
      <c r="L27" s="16">
        <v>1033</v>
      </c>
      <c r="M27" s="19" t="s">
        <v>45</v>
      </c>
      <c r="N27" s="18" t="s">
        <v>44</v>
      </c>
      <c r="O27" s="16">
        <v>770</v>
      </c>
      <c r="P27" s="14" t="s">
        <v>45</v>
      </c>
      <c r="Q27" s="13" t="s">
        <v>44</v>
      </c>
      <c r="R27" s="236">
        <v>34.2</v>
      </c>
      <c r="S27" s="14" t="s">
        <v>45</v>
      </c>
    </row>
    <row r="28" spans="1:19" ht="17.25" customHeight="1">
      <c r="A28" s="433" t="s">
        <v>162</v>
      </c>
      <c r="B28" s="96"/>
      <c r="C28" s="82">
        <v>1.63</v>
      </c>
      <c r="D28" s="8"/>
      <c r="E28" s="7"/>
      <c r="F28" s="82">
        <v>1.31</v>
      </c>
      <c r="G28" s="8"/>
      <c r="H28" s="9"/>
      <c r="I28" s="11">
        <v>0.32</v>
      </c>
      <c r="J28" s="8"/>
      <c r="K28" s="9"/>
      <c r="L28" s="17">
        <v>1607</v>
      </c>
      <c r="M28" s="8"/>
      <c r="N28" s="9"/>
      <c r="O28" s="17">
        <v>1484</v>
      </c>
      <c r="P28" s="8"/>
      <c r="Q28" s="9"/>
      <c r="R28" s="234">
        <v>8.3</v>
      </c>
      <c r="S28" s="20"/>
    </row>
    <row r="29" spans="1:19" ht="17.25" customHeight="1">
      <c r="A29" s="434"/>
      <c r="B29" s="97" t="s">
        <v>44</v>
      </c>
      <c r="C29" s="81">
        <v>1.42</v>
      </c>
      <c r="D29" s="14" t="s">
        <v>45</v>
      </c>
      <c r="E29" s="13" t="s">
        <v>44</v>
      </c>
      <c r="F29" s="81">
        <v>1.12</v>
      </c>
      <c r="G29" s="14" t="s">
        <v>45</v>
      </c>
      <c r="H29" s="13" t="s">
        <v>44</v>
      </c>
      <c r="I29" s="15">
        <v>0.3</v>
      </c>
      <c r="J29" s="14" t="s">
        <v>45</v>
      </c>
      <c r="K29" s="13" t="s">
        <v>44</v>
      </c>
      <c r="L29" s="16">
        <v>934</v>
      </c>
      <c r="M29" s="14" t="s">
        <v>45</v>
      </c>
      <c r="N29" s="13" t="s">
        <v>44</v>
      </c>
      <c r="O29" s="16">
        <v>748</v>
      </c>
      <c r="P29" s="14" t="s">
        <v>45</v>
      </c>
      <c r="Q29" s="13" t="s">
        <v>44</v>
      </c>
      <c r="R29" s="235">
        <v>24.9</v>
      </c>
      <c r="S29" s="14" t="s">
        <v>45</v>
      </c>
    </row>
    <row r="30" spans="1:19" ht="17.25" customHeight="1">
      <c r="A30" s="435" t="s">
        <v>52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</row>
    <row r="31" spans="1:19" ht="1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69"/>
      <c r="S31" s="50"/>
    </row>
  </sheetData>
  <sheetProtection/>
  <mergeCells count="18">
    <mergeCell ref="A22:A23"/>
    <mergeCell ref="A8:A9"/>
    <mergeCell ref="A1:S1"/>
    <mergeCell ref="O2:S2"/>
    <mergeCell ref="B4:J4"/>
    <mergeCell ref="K4:S4"/>
    <mergeCell ref="A4:A5"/>
    <mergeCell ref="A6:A7"/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4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3" width="1.25" style="0" customWidth="1"/>
    <col min="4" max="4" width="15.75390625" style="30" customWidth="1"/>
    <col min="5" max="5" width="3.25390625" style="32" customWidth="1"/>
    <col min="6" max="19" width="8.625" style="0" customWidth="1"/>
  </cols>
  <sheetData>
    <row r="1" spans="1:19" s="33" customFormat="1" ht="27.75" customHeight="1">
      <c r="A1" s="427" t="s">
        <v>395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</row>
    <row r="2" spans="1:19" ht="27.75" customHeight="1">
      <c r="A2" s="34"/>
      <c r="B2" s="34"/>
      <c r="C2" s="34"/>
      <c r="D2" s="37"/>
      <c r="E2" s="3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7.75" customHeight="1">
      <c r="A3" s="444" t="s">
        <v>73</v>
      </c>
      <c r="B3" s="444"/>
      <c r="C3" s="444"/>
      <c r="D3" s="444"/>
      <c r="E3" s="444"/>
      <c r="F3" s="451" t="s">
        <v>74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</row>
    <row r="4" spans="1:19" ht="27.75" customHeight="1">
      <c r="A4" s="444"/>
      <c r="B4" s="444"/>
      <c r="C4" s="444"/>
      <c r="D4" s="444"/>
      <c r="E4" s="444"/>
      <c r="F4" s="452"/>
      <c r="G4" s="379" t="s">
        <v>75</v>
      </c>
      <c r="H4" s="379" t="s">
        <v>76</v>
      </c>
      <c r="I4" s="379" t="s">
        <v>77</v>
      </c>
      <c r="J4" s="379" t="s">
        <v>178</v>
      </c>
      <c r="K4" s="379" t="s">
        <v>78</v>
      </c>
      <c r="L4" s="379" t="s">
        <v>79</v>
      </c>
      <c r="M4" s="380" t="s">
        <v>179</v>
      </c>
      <c r="N4" s="379" t="s">
        <v>175</v>
      </c>
      <c r="O4" s="381" t="s">
        <v>177</v>
      </c>
      <c r="P4" s="379" t="s">
        <v>176</v>
      </c>
      <c r="Q4" s="379" t="s">
        <v>80</v>
      </c>
      <c r="R4" s="379" t="s">
        <v>81</v>
      </c>
      <c r="S4" s="379" t="s">
        <v>383</v>
      </c>
    </row>
    <row r="5" spans="1:23" ht="27.75" customHeight="1">
      <c r="A5" s="445" t="s">
        <v>82</v>
      </c>
      <c r="B5" s="447"/>
      <c r="C5" s="447"/>
      <c r="D5" s="446"/>
      <c r="E5" s="382" t="s">
        <v>88</v>
      </c>
      <c r="F5" s="416">
        <v>237701</v>
      </c>
      <c r="G5" s="416">
        <v>282090</v>
      </c>
      <c r="H5" s="416">
        <v>246867</v>
      </c>
      <c r="I5" s="416">
        <v>276637</v>
      </c>
      <c r="J5" s="416">
        <v>242684</v>
      </c>
      <c r="K5" s="416">
        <v>203951</v>
      </c>
      <c r="L5" s="416">
        <v>319795</v>
      </c>
      <c r="M5" s="416">
        <v>292927</v>
      </c>
      <c r="N5" s="416">
        <v>115499</v>
      </c>
      <c r="O5" s="416">
        <v>190154</v>
      </c>
      <c r="P5" s="416">
        <v>315286</v>
      </c>
      <c r="Q5" s="416">
        <v>245747</v>
      </c>
      <c r="R5" s="416">
        <v>273991</v>
      </c>
      <c r="S5" s="416">
        <v>192347</v>
      </c>
      <c r="T5" s="27"/>
      <c r="U5" s="27"/>
      <c r="V5" s="27"/>
      <c r="W5" s="27"/>
    </row>
    <row r="6" spans="1:23" s="35" customFormat="1" ht="27.75" customHeight="1">
      <c r="A6" s="383"/>
      <c r="B6" s="448" t="s">
        <v>83</v>
      </c>
      <c r="C6" s="448"/>
      <c r="D6" s="449"/>
      <c r="E6" s="385" t="s">
        <v>89</v>
      </c>
      <c r="F6" s="406">
        <v>-1.8</v>
      </c>
      <c r="G6" s="406">
        <v>-2.1</v>
      </c>
      <c r="H6" s="406">
        <v>0.8</v>
      </c>
      <c r="I6" s="406">
        <v>2</v>
      </c>
      <c r="J6" s="406">
        <v>-1.5</v>
      </c>
      <c r="K6" s="406">
        <v>-0.4</v>
      </c>
      <c r="L6" s="406">
        <v>-0.9</v>
      </c>
      <c r="M6" s="407">
        <v>-7.2</v>
      </c>
      <c r="N6" s="407">
        <v>-8.6</v>
      </c>
      <c r="O6" s="407">
        <v>11.6</v>
      </c>
      <c r="P6" s="408">
        <v>-9</v>
      </c>
      <c r="Q6" s="408">
        <v>-0.8</v>
      </c>
      <c r="R6" s="408">
        <v>-2.3</v>
      </c>
      <c r="S6" s="407">
        <v>1.4</v>
      </c>
      <c r="T6" s="41"/>
      <c r="U6" s="41"/>
      <c r="V6" s="41"/>
      <c r="W6" s="41"/>
    </row>
    <row r="7" spans="1:23" ht="27.75" customHeight="1">
      <c r="A7" s="386"/>
      <c r="B7" s="447" t="s">
        <v>27</v>
      </c>
      <c r="C7" s="447"/>
      <c r="D7" s="446"/>
      <c r="E7" s="382" t="s">
        <v>88</v>
      </c>
      <c r="F7" s="416">
        <v>292543</v>
      </c>
      <c r="G7" s="416">
        <v>299981</v>
      </c>
      <c r="H7" s="416">
        <v>297651</v>
      </c>
      <c r="I7" s="416">
        <v>348721</v>
      </c>
      <c r="J7" s="416">
        <v>258582</v>
      </c>
      <c r="K7" s="416">
        <v>277227</v>
      </c>
      <c r="L7" s="416">
        <v>419186</v>
      </c>
      <c r="M7" s="417">
        <v>321766</v>
      </c>
      <c r="N7" s="417">
        <v>147814</v>
      </c>
      <c r="O7" s="417">
        <v>250949</v>
      </c>
      <c r="P7" s="417">
        <v>400270</v>
      </c>
      <c r="Q7" s="417">
        <v>325614</v>
      </c>
      <c r="R7" s="417">
        <v>300257</v>
      </c>
      <c r="S7" s="417">
        <v>238971</v>
      </c>
      <c r="T7" s="27"/>
      <c r="U7" s="27"/>
      <c r="V7" s="27"/>
      <c r="W7" s="27"/>
    </row>
    <row r="8" spans="1:23" ht="27.75" customHeight="1">
      <c r="A8" s="386"/>
      <c r="B8" s="447" t="s">
        <v>28</v>
      </c>
      <c r="C8" s="447"/>
      <c r="D8" s="446"/>
      <c r="E8" s="382" t="s">
        <v>88</v>
      </c>
      <c r="F8" s="416">
        <v>178957</v>
      </c>
      <c r="G8" s="416">
        <v>183568</v>
      </c>
      <c r="H8" s="416">
        <v>162188</v>
      </c>
      <c r="I8" s="416">
        <v>181789</v>
      </c>
      <c r="J8" s="416">
        <v>133256</v>
      </c>
      <c r="K8" s="416">
        <v>136154</v>
      </c>
      <c r="L8" s="416">
        <v>239311</v>
      </c>
      <c r="M8" s="417">
        <v>201501</v>
      </c>
      <c r="N8" s="417">
        <v>95682</v>
      </c>
      <c r="O8" s="417">
        <v>148311</v>
      </c>
      <c r="P8" s="417">
        <v>243840</v>
      </c>
      <c r="Q8" s="417">
        <v>220918</v>
      </c>
      <c r="R8" s="417">
        <v>216724</v>
      </c>
      <c r="S8" s="417">
        <v>116993</v>
      </c>
      <c r="T8" s="27"/>
      <c r="U8" s="27"/>
      <c r="V8" s="27"/>
      <c r="W8" s="27"/>
    </row>
    <row r="9" spans="1:19" s="27" customFormat="1" ht="27.75" customHeight="1">
      <c r="A9" s="387">
        <v>7</v>
      </c>
      <c r="B9" s="453" t="s">
        <v>84</v>
      </c>
      <c r="C9" s="454"/>
      <c r="D9" s="455"/>
      <c r="E9" s="388" t="s">
        <v>88</v>
      </c>
      <c r="F9" s="416">
        <v>237129</v>
      </c>
      <c r="G9" s="416">
        <v>282090</v>
      </c>
      <c r="H9" s="416">
        <v>246752</v>
      </c>
      <c r="I9" s="416">
        <v>276227</v>
      </c>
      <c r="J9" s="416">
        <v>242684</v>
      </c>
      <c r="K9" s="416">
        <v>203547</v>
      </c>
      <c r="L9" s="416">
        <v>316128</v>
      </c>
      <c r="M9" s="417">
        <v>292927</v>
      </c>
      <c r="N9" s="417">
        <v>115466</v>
      </c>
      <c r="O9" s="417">
        <v>183491</v>
      </c>
      <c r="P9" s="417">
        <v>315088</v>
      </c>
      <c r="Q9" s="417">
        <v>245747</v>
      </c>
      <c r="R9" s="417">
        <v>273991</v>
      </c>
      <c r="S9" s="417">
        <v>192200</v>
      </c>
    </row>
    <row r="10" spans="1:23" s="35" customFormat="1" ht="27.75" customHeight="1">
      <c r="A10" s="383"/>
      <c r="B10" s="383"/>
      <c r="C10" s="448" t="s">
        <v>83</v>
      </c>
      <c r="D10" s="449"/>
      <c r="E10" s="385" t="s">
        <v>89</v>
      </c>
      <c r="F10" s="406">
        <v>-1.4</v>
      </c>
      <c r="G10" s="406">
        <v>1.5</v>
      </c>
      <c r="H10" s="406">
        <v>0.9</v>
      </c>
      <c r="I10" s="406">
        <v>2.6</v>
      </c>
      <c r="J10" s="406">
        <v>-1.5</v>
      </c>
      <c r="K10" s="406">
        <v>-0.5</v>
      </c>
      <c r="L10" s="406">
        <v>-1.6</v>
      </c>
      <c r="M10" s="407">
        <v>-7.3</v>
      </c>
      <c r="N10" s="407">
        <v>-8.5</v>
      </c>
      <c r="O10" s="407">
        <v>7.7</v>
      </c>
      <c r="P10" s="408">
        <v>-8.9</v>
      </c>
      <c r="Q10" s="408">
        <v>0.6</v>
      </c>
      <c r="R10" s="408">
        <v>-2.3</v>
      </c>
      <c r="S10" s="407">
        <v>1.3</v>
      </c>
      <c r="T10" s="41"/>
      <c r="U10" s="41"/>
      <c r="V10" s="41"/>
      <c r="W10" s="41"/>
    </row>
    <row r="11" spans="1:23" ht="27.75" customHeight="1">
      <c r="A11" s="386"/>
      <c r="B11" s="386"/>
      <c r="C11" s="447" t="s">
        <v>27</v>
      </c>
      <c r="D11" s="446"/>
      <c r="E11" s="382" t="s">
        <v>88</v>
      </c>
      <c r="F11" s="416">
        <v>291775</v>
      </c>
      <c r="G11" s="416">
        <v>299981</v>
      </c>
      <c r="H11" s="416">
        <v>297520</v>
      </c>
      <c r="I11" s="416">
        <v>348201</v>
      </c>
      <c r="J11" s="416">
        <v>258582</v>
      </c>
      <c r="K11" s="416">
        <v>276963</v>
      </c>
      <c r="L11" s="416">
        <v>412634</v>
      </c>
      <c r="M11" s="417">
        <v>321766</v>
      </c>
      <c r="N11" s="417">
        <v>147812</v>
      </c>
      <c r="O11" s="417">
        <v>239118</v>
      </c>
      <c r="P11" s="417">
        <v>399948</v>
      </c>
      <c r="Q11" s="417">
        <v>325614</v>
      </c>
      <c r="R11" s="417">
        <v>300257</v>
      </c>
      <c r="S11" s="417">
        <v>238733</v>
      </c>
      <c r="T11" s="27"/>
      <c r="U11" s="27"/>
      <c r="V11" s="27"/>
      <c r="W11" s="27"/>
    </row>
    <row r="12" spans="1:23" ht="27.75" customHeight="1">
      <c r="A12" s="386"/>
      <c r="B12" s="386"/>
      <c r="C12" s="447" t="s">
        <v>28</v>
      </c>
      <c r="D12" s="446"/>
      <c r="E12" s="382" t="s">
        <v>88</v>
      </c>
      <c r="F12" s="416">
        <v>178595</v>
      </c>
      <c r="G12" s="416">
        <v>183568</v>
      </c>
      <c r="H12" s="416">
        <v>162099</v>
      </c>
      <c r="I12" s="416">
        <v>181523</v>
      </c>
      <c r="J12" s="416">
        <v>133256</v>
      </c>
      <c r="K12" s="416">
        <v>135620</v>
      </c>
      <c r="L12" s="416">
        <v>237980</v>
      </c>
      <c r="M12" s="417">
        <v>201501</v>
      </c>
      <c r="N12" s="417">
        <v>95630</v>
      </c>
      <c r="O12" s="417">
        <v>145204</v>
      </c>
      <c r="P12" s="417">
        <v>243746</v>
      </c>
      <c r="Q12" s="417">
        <v>220918</v>
      </c>
      <c r="R12" s="417">
        <v>216724</v>
      </c>
      <c r="S12" s="417">
        <v>116993</v>
      </c>
      <c r="T12" s="27"/>
      <c r="U12" s="27"/>
      <c r="V12" s="27"/>
      <c r="W12" s="27"/>
    </row>
    <row r="13" spans="1:23" ht="27.75" customHeight="1">
      <c r="A13" s="386"/>
      <c r="B13" s="386"/>
      <c r="C13" s="445" t="s">
        <v>85</v>
      </c>
      <c r="D13" s="446"/>
      <c r="E13" s="382" t="s">
        <v>88</v>
      </c>
      <c r="F13" s="416">
        <v>218059</v>
      </c>
      <c r="G13" s="416">
        <v>257738</v>
      </c>
      <c r="H13" s="416">
        <v>221057</v>
      </c>
      <c r="I13" s="416">
        <v>255033</v>
      </c>
      <c r="J13" s="416">
        <v>198186</v>
      </c>
      <c r="K13" s="416">
        <v>191315</v>
      </c>
      <c r="L13" s="416">
        <v>293725</v>
      </c>
      <c r="M13" s="417">
        <v>272847</v>
      </c>
      <c r="N13" s="417">
        <v>108481</v>
      </c>
      <c r="O13" s="417">
        <v>178119</v>
      </c>
      <c r="P13" s="417">
        <v>311143</v>
      </c>
      <c r="Q13" s="417">
        <v>229583</v>
      </c>
      <c r="R13" s="417">
        <v>265041</v>
      </c>
      <c r="S13" s="417">
        <v>164259</v>
      </c>
      <c r="T13" s="27"/>
      <c r="U13" s="27"/>
      <c r="V13" s="27"/>
      <c r="W13" s="27"/>
    </row>
    <row r="14" spans="1:23" s="35" customFormat="1" ht="27.75" customHeight="1">
      <c r="A14" s="383"/>
      <c r="B14" s="383"/>
      <c r="C14" s="389"/>
      <c r="D14" s="384" t="s">
        <v>83</v>
      </c>
      <c r="E14" s="385" t="s">
        <v>89</v>
      </c>
      <c r="F14" s="406">
        <v>-1.6</v>
      </c>
      <c r="G14" s="406">
        <v>2.2</v>
      </c>
      <c r="H14" s="406">
        <v>2.1</v>
      </c>
      <c r="I14" s="406">
        <v>-0.1</v>
      </c>
      <c r="J14" s="406">
        <v>4.1</v>
      </c>
      <c r="K14" s="406">
        <v>-2.5</v>
      </c>
      <c r="L14" s="406">
        <v>-3.6</v>
      </c>
      <c r="M14" s="407">
        <v>-7.5</v>
      </c>
      <c r="N14" s="407">
        <v>-9.2</v>
      </c>
      <c r="O14" s="407">
        <v>10.6</v>
      </c>
      <c r="P14" s="408">
        <v>-8.9</v>
      </c>
      <c r="Q14" s="408">
        <v>1.1</v>
      </c>
      <c r="R14" s="408">
        <v>-3.1</v>
      </c>
      <c r="S14" s="407">
        <v>-2.7</v>
      </c>
      <c r="T14" s="41"/>
      <c r="U14" s="41"/>
      <c r="V14" s="41"/>
      <c r="W14" s="41"/>
    </row>
    <row r="15" spans="1:23" ht="27.75" customHeight="1">
      <c r="A15" s="386"/>
      <c r="B15" s="390"/>
      <c r="C15" s="447" t="s">
        <v>86</v>
      </c>
      <c r="D15" s="446"/>
      <c r="E15" s="382" t="s">
        <v>88</v>
      </c>
      <c r="F15" s="416">
        <v>19070</v>
      </c>
      <c r="G15" s="416">
        <v>24352</v>
      </c>
      <c r="H15" s="416">
        <v>25695</v>
      </c>
      <c r="I15" s="416">
        <v>21194</v>
      </c>
      <c r="J15" s="416">
        <v>44498</v>
      </c>
      <c r="K15" s="416">
        <v>12232</v>
      </c>
      <c r="L15" s="416">
        <v>22403</v>
      </c>
      <c r="M15" s="417">
        <v>20080</v>
      </c>
      <c r="N15" s="417">
        <v>6985</v>
      </c>
      <c r="O15" s="417">
        <v>5372</v>
      </c>
      <c r="P15" s="417">
        <v>3945</v>
      </c>
      <c r="Q15" s="417">
        <v>16164</v>
      </c>
      <c r="R15" s="417">
        <v>8950</v>
      </c>
      <c r="S15" s="417">
        <v>27941</v>
      </c>
      <c r="T15" s="27"/>
      <c r="U15" s="27"/>
      <c r="V15" s="27"/>
      <c r="W15" s="27"/>
    </row>
    <row r="16" spans="1:23" ht="27.75" customHeight="1">
      <c r="A16" s="386"/>
      <c r="B16" s="445" t="s">
        <v>87</v>
      </c>
      <c r="C16" s="447"/>
      <c r="D16" s="446"/>
      <c r="E16" s="382" t="s">
        <v>88</v>
      </c>
      <c r="F16" s="416">
        <v>572</v>
      </c>
      <c r="G16" s="416">
        <v>0</v>
      </c>
      <c r="H16" s="416">
        <v>115</v>
      </c>
      <c r="I16" s="416">
        <v>410</v>
      </c>
      <c r="J16" s="416">
        <v>0</v>
      </c>
      <c r="K16" s="416">
        <v>404</v>
      </c>
      <c r="L16" s="416">
        <v>3667</v>
      </c>
      <c r="M16" s="417">
        <v>0</v>
      </c>
      <c r="N16" s="417">
        <v>33</v>
      </c>
      <c r="O16" s="417">
        <v>6663</v>
      </c>
      <c r="P16" s="417">
        <v>198</v>
      </c>
      <c r="Q16" s="417">
        <v>0</v>
      </c>
      <c r="R16" s="417">
        <v>0</v>
      </c>
      <c r="S16" s="417">
        <v>147</v>
      </c>
      <c r="T16" s="27"/>
      <c r="U16" s="27"/>
      <c r="V16" s="27"/>
      <c r="W16" s="27"/>
    </row>
    <row r="17" spans="1:23" ht="27.75" customHeight="1">
      <c r="A17" s="386"/>
      <c r="B17" s="386"/>
      <c r="C17" s="445" t="s">
        <v>27</v>
      </c>
      <c r="D17" s="456"/>
      <c r="E17" s="382" t="s">
        <v>88</v>
      </c>
      <c r="F17" s="416">
        <v>768</v>
      </c>
      <c r="G17" s="416">
        <v>0</v>
      </c>
      <c r="H17" s="416">
        <v>131</v>
      </c>
      <c r="I17" s="416">
        <v>520</v>
      </c>
      <c r="J17" s="416">
        <v>0</v>
      </c>
      <c r="K17" s="416">
        <v>264</v>
      </c>
      <c r="L17" s="416">
        <v>6552</v>
      </c>
      <c r="M17" s="417">
        <v>0</v>
      </c>
      <c r="N17" s="417">
        <v>2</v>
      </c>
      <c r="O17" s="417">
        <v>11831</v>
      </c>
      <c r="P17" s="417">
        <v>322</v>
      </c>
      <c r="Q17" s="417">
        <v>0</v>
      </c>
      <c r="R17" s="417">
        <v>0</v>
      </c>
      <c r="S17" s="417">
        <v>238</v>
      </c>
      <c r="T17" s="27"/>
      <c r="U17" s="27"/>
      <c r="V17" s="27"/>
      <c r="W17" s="27"/>
    </row>
    <row r="18" spans="1:23" ht="27.75" customHeight="1">
      <c r="A18" s="390"/>
      <c r="B18" s="390"/>
      <c r="C18" s="447" t="s">
        <v>28</v>
      </c>
      <c r="D18" s="446"/>
      <c r="E18" s="382" t="s">
        <v>88</v>
      </c>
      <c r="F18" s="416">
        <v>362</v>
      </c>
      <c r="G18" s="416">
        <v>0</v>
      </c>
      <c r="H18" s="416">
        <v>89</v>
      </c>
      <c r="I18" s="416">
        <v>266</v>
      </c>
      <c r="J18" s="416">
        <v>0</v>
      </c>
      <c r="K18" s="416">
        <v>534</v>
      </c>
      <c r="L18" s="416">
        <v>1331</v>
      </c>
      <c r="M18" s="417">
        <v>0</v>
      </c>
      <c r="N18" s="417">
        <v>52</v>
      </c>
      <c r="O18" s="417">
        <v>3107</v>
      </c>
      <c r="P18" s="417">
        <v>94</v>
      </c>
      <c r="Q18" s="417">
        <v>0</v>
      </c>
      <c r="R18" s="417">
        <v>0</v>
      </c>
      <c r="S18" s="417">
        <v>0</v>
      </c>
      <c r="T18" s="27"/>
      <c r="U18" s="27"/>
      <c r="V18" s="27"/>
      <c r="W18" s="27"/>
    </row>
    <row r="19" spans="1:23" ht="27.75" customHeight="1">
      <c r="A19" s="54"/>
      <c r="B19" s="54"/>
      <c r="C19" s="55"/>
      <c r="D19" s="55"/>
      <c r="E19" s="56"/>
      <c r="F19" s="25"/>
      <c r="G19" s="25"/>
      <c r="H19" s="25"/>
      <c r="I19" s="25"/>
      <c r="J19" s="25"/>
      <c r="K19" s="25"/>
      <c r="L19" s="25"/>
      <c r="M19" s="25"/>
      <c r="N19" s="27"/>
      <c r="O19" s="27"/>
      <c r="P19" s="27"/>
      <c r="Q19" s="25"/>
      <c r="R19" s="25"/>
      <c r="S19" s="25"/>
      <c r="T19" s="27"/>
      <c r="U19" s="27"/>
      <c r="V19" s="27"/>
      <c r="W19" s="27"/>
    </row>
    <row r="20" spans="1:23" s="33" customFormat="1" ht="27.75" customHeight="1">
      <c r="A20" s="427" t="str">
        <f>A1</f>
        <v>島根の賃金の動き（事業規模５人以上・Ｈ２９年２月分）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39"/>
      <c r="U20" s="39"/>
      <c r="V20" s="39"/>
      <c r="W20" s="39"/>
    </row>
    <row r="21" spans="1:23" ht="20.25" customHeight="1">
      <c r="A21" s="34"/>
      <c r="B21" s="34"/>
      <c r="C21" s="34"/>
      <c r="D21" s="37"/>
      <c r="E21" s="3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27"/>
      <c r="U21" s="27"/>
      <c r="V21" s="27"/>
      <c r="W21" s="27"/>
    </row>
    <row r="22" spans="1:23" ht="27.75" customHeight="1">
      <c r="A22" s="444" t="s">
        <v>73</v>
      </c>
      <c r="B22" s="444"/>
      <c r="C22" s="444"/>
      <c r="D22" s="444"/>
      <c r="E22" s="444"/>
      <c r="F22" s="464" t="s">
        <v>74</v>
      </c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2"/>
      <c r="T22" s="57"/>
      <c r="U22" s="27"/>
      <c r="V22" s="27"/>
      <c r="W22" s="27"/>
    </row>
    <row r="23" spans="1:23" ht="27.75" customHeight="1">
      <c r="A23" s="444"/>
      <c r="B23" s="444"/>
      <c r="C23" s="444"/>
      <c r="D23" s="444"/>
      <c r="E23" s="444"/>
      <c r="F23" s="465"/>
      <c r="G23" s="379" t="s">
        <v>75</v>
      </c>
      <c r="H23" s="379" t="s">
        <v>76</v>
      </c>
      <c r="I23" s="379" t="s">
        <v>77</v>
      </c>
      <c r="J23" s="379" t="s">
        <v>178</v>
      </c>
      <c r="K23" s="379" t="s">
        <v>78</v>
      </c>
      <c r="L23" s="379" t="s">
        <v>79</v>
      </c>
      <c r="M23" s="380" t="s">
        <v>179</v>
      </c>
      <c r="N23" s="379" t="s">
        <v>175</v>
      </c>
      <c r="O23" s="381" t="s">
        <v>177</v>
      </c>
      <c r="P23" s="379" t="s">
        <v>176</v>
      </c>
      <c r="Q23" s="379" t="s">
        <v>80</v>
      </c>
      <c r="R23" s="379" t="s">
        <v>81</v>
      </c>
      <c r="S23" s="379" t="s">
        <v>383</v>
      </c>
      <c r="T23" s="57"/>
      <c r="U23" s="27"/>
      <c r="V23" s="27"/>
      <c r="W23" s="27"/>
    </row>
    <row r="24" spans="1:23" s="35" customFormat="1" ht="27.75" customHeight="1">
      <c r="A24" s="450" t="s">
        <v>90</v>
      </c>
      <c r="B24" s="448"/>
      <c r="C24" s="448"/>
      <c r="D24" s="449"/>
      <c r="E24" s="385" t="s">
        <v>91</v>
      </c>
      <c r="F24" s="409">
        <v>19.2</v>
      </c>
      <c r="G24" s="409">
        <v>22.1</v>
      </c>
      <c r="H24" s="409">
        <v>20.2</v>
      </c>
      <c r="I24" s="409">
        <v>19.5</v>
      </c>
      <c r="J24" s="409">
        <v>19.8</v>
      </c>
      <c r="K24" s="409">
        <v>19.5</v>
      </c>
      <c r="L24" s="409">
        <v>18.3</v>
      </c>
      <c r="M24" s="410">
        <v>20.1</v>
      </c>
      <c r="N24" s="410">
        <v>16.2</v>
      </c>
      <c r="O24" s="410">
        <v>20.4</v>
      </c>
      <c r="P24" s="410">
        <v>17.9</v>
      </c>
      <c r="Q24" s="410">
        <v>18.5</v>
      </c>
      <c r="R24" s="410">
        <v>19.6</v>
      </c>
      <c r="S24" s="410">
        <v>18.8</v>
      </c>
      <c r="T24" s="58"/>
      <c r="U24" s="41"/>
      <c r="V24" s="41"/>
      <c r="W24" s="41"/>
    </row>
    <row r="25" spans="1:23" s="35" customFormat="1" ht="27.75" customHeight="1">
      <c r="A25" s="393"/>
      <c r="B25" s="448" t="s">
        <v>134</v>
      </c>
      <c r="C25" s="448"/>
      <c r="D25" s="449"/>
      <c r="E25" s="385" t="s">
        <v>91</v>
      </c>
      <c r="F25" s="406">
        <v>-0.4</v>
      </c>
      <c r="G25" s="406">
        <v>-0.4</v>
      </c>
      <c r="H25" s="406">
        <v>-0.3</v>
      </c>
      <c r="I25" s="406">
        <v>-0.5</v>
      </c>
      <c r="J25" s="406">
        <v>-0.7</v>
      </c>
      <c r="K25" s="406">
        <v>-0.9</v>
      </c>
      <c r="L25" s="406">
        <v>-0.4</v>
      </c>
      <c r="M25" s="407">
        <v>0</v>
      </c>
      <c r="N25" s="407">
        <v>-0.6</v>
      </c>
      <c r="O25" s="407">
        <v>1.5</v>
      </c>
      <c r="P25" s="408">
        <v>-0.3</v>
      </c>
      <c r="Q25" s="408">
        <v>0.2</v>
      </c>
      <c r="R25" s="408">
        <v>-0.7</v>
      </c>
      <c r="S25" s="407">
        <v>-0.8</v>
      </c>
      <c r="T25" s="58"/>
      <c r="U25" s="41"/>
      <c r="V25" s="41"/>
      <c r="W25" s="41"/>
    </row>
    <row r="26" spans="1:23" s="35" customFormat="1" ht="27.75" customHeight="1">
      <c r="A26" s="383"/>
      <c r="B26" s="448" t="s">
        <v>27</v>
      </c>
      <c r="C26" s="448"/>
      <c r="D26" s="449"/>
      <c r="E26" s="385" t="s">
        <v>91</v>
      </c>
      <c r="F26" s="409">
        <v>20.1</v>
      </c>
      <c r="G26" s="409">
        <v>22.5</v>
      </c>
      <c r="H26" s="409">
        <v>20.5</v>
      </c>
      <c r="I26" s="409">
        <v>20.2</v>
      </c>
      <c r="J26" s="409">
        <v>20</v>
      </c>
      <c r="K26" s="409">
        <v>20.5</v>
      </c>
      <c r="L26" s="409">
        <v>18.9</v>
      </c>
      <c r="M26" s="410">
        <v>20.3</v>
      </c>
      <c r="N26" s="410">
        <v>16.6</v>
      </c>
      <c r="O26" s="410">
        <v>21.9</v>
      </c>
      <c r="P26" s="410">
        <v>18.3</v>
      </c>
      <c r="Q26" s="410">
        <v>18.4</v>
      </c>
      <c r="R26" s="410">
        <v>20</v>
      </c>
      <c r="S26" s="410">
        <v>20</v>
      </c>
      <c r="T26" s="41"/>
      <c r="U26" s="41"/>
      <c r="V26" s="41"/>
      <c r="W26" s="41"/>
    </row>
    <row r="27" spans="1:23" s="35" customFormat="1" ht="27.75" customHeight="1">
      <c r="A27" s="383"/>
      <c r="B27" s="448" t="s">
        <v>28</v>
      </c>
      <c r="C27" s="448"/>
      <c r="D27" s="449"/>
      <c r="E27" s="385" t="s">
        <v>91</v>
      </c>
      <c r="F27" s="409">
        <v>18.3</v>
      </c>
      <c r="G27" s="409">
        <v>20.2</v>
      </c>
      <c r="H27" s="409">
        <v>19.8</v>
      </c>
      <c r="I27" s="409">
        <v>18.5</v>
      </c>
      <c r="J27" s="409">
        <v>18.8</v>
      </c>
      <c r="K27" s="409">
        <v>18.6</v>
      </c>
      <c r="L27" s="409">
        <v>17.8</v>
      </c>
      <c r="M27" s="410">
        <v>19.4</v>
      </c>
      <c r="N27" s="410">
        <v>15.9</v>
      </c>
      <c r="O27" s="410">
        <v>19.4</v>
      </c>
      <c r="P27" s="410">
        <v>17.5</v>
      </c>
      <c r="Q27" s="410">
        <v>18.5</v>
      </c>
      <c r="R27" s="410">
        <v>18.7</v>
      </c>
      <c r="S27" s="410">
        <v>16.9</v>
      </c>
      <c r="T27" s="41"/>
      <c r="U27" s="41"/>
      <c r="V27" s="41"/>
      <c r="W27" s="41"/>
    </row>
    <row r="28" spans="1:23" s="35" customFormat="1" ht="27.75" customHeight="1">
      <c r="A28" s="383"/>
      <c r="B28" s="450" t="s">
        <v>92</v>
      </c>
      <c r="C28" s="448"/>
      <c r="D28" s="449"/>
      <c r="E28" s="385" t="s">
        <v>385</v>
      </c>
      <c r="F28" s="409">
        <v>150.1</v>
      </c>
      <c r="G28" s="409">
        <v>177.5</v>
      </c>
      <c r="H28" s="409">
        <v>166.6</v>
      </c>
      <c r="I28" s="409">
        <v>157.3</v>
      </c>
      <c r="J28" s="409">
        <v>175.7</v>
      </c>
      <c r="K28" s="409">
        <v>143.6</v>
      </c>
      <c r="L28" s="409">
        <v>142.8</v>
      </c>
      <c r="M28" s="410">
        <v>162.5</v>
      </c>
      <c r="N28" s="410">
        <v>104.8</v>
      </c>
      <c r="O28" s="410">
        <v>147.3</v>
      </c>
      <c r="P28" s="410">
        <v>144</v>
      </c>
      <c r="Q28" s="410">
        <v>141.4</v>
      </c>
      <c r="R28" s="410">
        <v>151.1</v>
      </c>
      <c r="S28" s="410">
        <v>152.2</v>
      </c>
      <c r="T28" s="41"/>
      <c r="U28" s="41"/>
      <c r="V28" s="41"/>
      <c r="W28" s="41"/>
    </row>
    <row r="29" spans="1:23" s="35" customFormat="1" ht="27.75" customHeight="1">
      <c r="A29" s="383"/>
      <c r="B29" s="383"/>
      <c r="C29" s="448" t="s">
        <v>83</v>
      </c>
      <c r="D29" s="449"/>
      <c r="E29" s="385" t="s">
        <v>384</v>
      </c>
      <c r="F29" s="406">
        <v>-1.1</v>
      </c>
      <c r="G29" s="406">
        <v>-1.7</v>
      </c>
      <c r="H29" s="406">
        <v>-1.9</v>
      </c>
      <c r="I29" s="406">
        <v>3.1</v>
      </c>
      <c r="J29" s="406">
        <v>-3.3</v>
      </c>
      <c r="K29" s="406">
        <v>-1.5</v>
      </c>
      <c r="L29" s="406">
        <v>-1.9</v>
      </c>
      <c r="M29" s="407">
        <v>-3.5</v>
      </c>
      <c r="N29" s="407">
        <v>-7</v>
      </c>
      <c r="O29" s="407">
        <v>-1.8</v>
      </c>
      <c r="P29" s="408">
        <v>4.6</v>
      </c>
      <c r="Q29" s="408">
        <v>0.5</v>
      </c>
      <c r="R29" s="408">
        <v>-2.2</v>
      </c>
      <c r="S29" s="407">
        <v>1.2</v>
      </c>
      <c r="T29" s="41"/>
      <c r="U29" s="41"/>
      <c r="V29" s="41"/>
      <c r="W29" s="41"/>
    </row>
    <row r="30" spans="1:23" s="35" customFormat="1" ht="27.75" customHeight="1">
      <c r="A30" s="383"/>
      <c r="B30" s="383"/>
      <c r="C30" s="448" t="s">
        <v>27</v>
      </c>
      <c r="D30" s="449"/>
      <c r="E30" s="385" t="s">
        <v>385</v>
      </c>
      <c r="F30" s="409">
        <v>165.6</v>
      </c>
      <c r="G30" s="409">
        <v>181.4</v>
      </c>
      <c r="H30" s="409">
        <v>173.5</v>
      </c>
      <c r="I30" s="409">
        <v>166.7</v>
      </c>
      <c r="J30" s="409">
        <v>180.9</v>
      </c>
      <c r="K30" s="409">
        <v>162.1</v>
      </c>
      <c r="L30" s="409">
        <v>155.7</v>
      </c>
      <c r="M30" s="410">
        <v>167.2</v>
      </c>
      <c r="N30" s="410">
        <v>115.8</v>
      </c>
      <c r="O30" s="410">
        <v>174.2</v>
      </c>
      <c r="P30" s="410">
        <v>159.1</v>
      </c>
      <c r="Q30" s="410">
        <v>149</v>
      </c>
      <c r="R30" s="410">
        <v>155.2</v>
      </c>
      <c r="S30" s="410">
        <v>172.1</v>
      </c>
      <c r="T30" s="41"/>
      <c r="U30" s="41"/>
      <c r="V30" s="41"/>
      <c r="W30" s="41"/>
    </row>
    <row r="31" spans="1:23" s="35" customFormat="1" ht="27.75" customHeight="1">
      <c r="A31" s="383"/>
      <c r="B31" s="383"/>
      <c r="C31" s="448" t="s">
        <v>28</v>
      </c>
      <c r="D31" s="449"/>
      <c r="E31" s="385" t="s">
        <v>385</v>
      </c>
      <c r="F31" s="409">
        <v>133.5</v>
      </c>
      <c r="G31" s="409">
        <v>156</v>
      </c>
      <c r="H31" s="409">
        <v>155.2</v>
      </c>
      <c r="I31" s="409">
        <v>144.9</v>
      </c>
      <c r="J31" s="409">
        <v>139.7</v>
      </c>
      <c r="K31" s="409">
        <v>126.6</v>
      </c>
      <c r="L31" s="409">
        <v>132.5</v>
      </c>
      <c r="M31" s="410">
        <v>147.6</v>
      </c>
      <c r="N31" s="410">
        <v>98.1</v>
      </c>
      <c r="O31" s="410">
        <v>128.7</v>
      </c>
      <c r="P31" s="410">
        <v>131.4</v>
      </c>
      <c r="Q31" s="410">
        <v>139</v>
      </c>
      <c r="R31" s="410">
        <v>142.4</v>
      </c>
      <c r="S31" s="410">
        <v>119.8</v>
      </c>
      <c r="T31" s="41"/>
      <c r="U31" s="41"/>
      <c r="V31" s="41"/>
      <c r="W31" s="41"/>
    </row>
    <row r="32" spans="1:23" s="35" customFormat="1" ht="27.75" customHeight="1">
      <c r="A32" s="383"/>
      <c r="B32" s="383"/>
      <c r="C32" s="450" t="s">
        <v>93</v>
      </c>
      <c r="D32" s="449"/>
      <c r="E32" s="385" t="s">
        <v>385</v>
      </c>
      <c r="F32" s="409">
        <v>138.7</v>
      </c>
      <c r="G32" s="409">
        <v>165.5</v>
      </c>
      <c r="H32" s="409">
        <v>151.6</v>
      </c>
      <c r="I32" s="409">
        <v>148.5</v>
      </c>
      <c r="J32" s="409">
        <v>144.4</v>
      </c>
      <c r="K32" s="409">
        <v>135.8</v>
      </c>
      <c r="L32" s="409">
        <v>130.5</v>
      </c>
      <c r="M32" s="410">
        <v>151.8</v>
      </c>
      <c r="N32" s="410">
        <v>100.8</v>
      </c>
      <c r="O32" s="410">
        <v>139.5</v>
      </c>
      <c r="P32" s="410">
        <v>130.2</v>
      </c>
      <c r="Q32" s="410">
        <v>134.9</v>
      </c>
      <c r="R32" s="410">
        <v>145.3</v>
      </c>
      <c r="S32" s="410">
        <v>135</v>
      </c>
      <c r="T32" s="41"/>
      <c r="U32" s="41"/>
      <c r="V32" s="41"/>
      <c r="W32" s="41"/>
    </row>
    <row r="33" spans="1:23" s="35" customFormat="1" ht="27.75" customHeight="1">
      <c r="A33" s="383"/>
      <c r="B33" s="383"/>
      <c r="C33" s="383"/>
      <c r="D33" s="384" t="s">
        <v>83</v>
      </c>
      <c r="E33" s="385" t="s">
        <v>384</v>
      </c>
      <c r="F33" s="406">
        <v>-1.7</v>
      </c>
      <c r="G33" s="406">
        <v>0.4</v>
      </c>
      <c r="H33" s="406">
        <v>-0.9</v>
      </c>
      <c r="I33" s="406">
        <v>1.4</v>
      </c>
      <c r="J33" s="406">
        <v>-1.4</v>
      </c>
      <c r="K33" s="406">
        <v>-3</v>
      </c>
      <c r="L33" s="406">
        <v>-5.3</v>
      </c>
      <c r="M33" s="407">
        <v>-2.7</v>
      </c>
      <c r="N33" s="407">
        <v>-5.4</v>
      </c>
      <c r="O33" s="407">
        <v>-2.2</v>
      </c>
      <c r="P33" s="408">
        <v>-3.2</v>
      </c>
      <c r="Q33" s="408">
        <v>0.8</v>
      </c>
      <c r="R33" s="408">
        <v>-3.9</v>
      </c>
      <c r="S33" s="407">
        <v>-1.6</v>
      </c>
      <c r="T33" s="41"/>
      <c r="U33" s="41"/>
      <c r="V33" s="41"/>
      <c r="W33" s="41"/>
    </row>
    <row r="34" spans="1:23" s="35" customFormat="1" ht="27.75" customHeight="1">
      <c r="A34" s="383"/>
      <c r="B34" s="383"/>
      <c r="C34" s="383"/>
      <c r="D34" s="384" t="s">
        <v>27</v>
      </c>
      <c r="E34" s="385" t="s">
        <v>385</v>
      </c>
      <c r="F34" s="409">
        <v>149.4</v>
      </c>
      <c r="G34" s="409">
        <v>168.1</v>
      </c>
      <c r="H34" s="409">
        <v>155.7</v>
      </c>
      <c r="I34" s="409">
        <v>154.2</v>
      </c>
      <c r="J34" s="409">
        <v>146.6</v>
      </c>
      <c r="K34" s="409">
        <v>150.8</v>
      </c>
      <c r="L34" s="409">
        <v>138.4</v>
      </c>
      <c r="M34" s="410">
        <v>155</v>
      </c>
      <c r="N34" s="410">
        <v>109.7</v>
      </c>
      <c r="O34" s="410">
        <v>164.3</v>
      </c>
      <c r="P34" s="410">
        <v>139.2</v>
      </c>
      <c r="Q34" s="410">
        <v>139.6</v>
      </c>
      <c r="R34" s="410">
        <v>148.7</v>
      </c>
      <c r="S34" s="410">
        <v>149.5</v>
      </c>
      <c r="T34" s="41"/>
      <c r="U34" s="41"/>
      <c r="V34" s="41"/>
      <c r="W34" s="41"/>
    </row>
    <row r="35" spans="1:23" s="35" customFormat="1" ht="27.75" customHeight="1">
      <c r="A35" s="383"/>
      <c r="B35" s="383"/>
      <c r="C35" s="389"/>
      <c r="D35" s="384" t="s">
        <v>28</v>
      </c>
      <c r="E35" s="385" t="s">
        <v>385</v>
      </c>
      <c r="F35" s="409">
        <v>127.2</v>
      </c>
      <c r="G35" s="409">
        <v>151.4</v>
      </c>
      <c r="H35" s="409">
        <v>144.7</v>
      </c>
      <c r="I35" s="409">
        <v>141</v>
      </c>
      <c r="J35" s="409">
        <v>129.4</v>
      </c>
      <c r="K35" s="409">
        <v>122</v>
      </c>
      <c r="L35" s="409">
        <v>124.2</v>
      </c>
      <c r="M35" s="410">
        <v>141.6</v>
      </c>
      <c r="N35" s="410">
        <v>95.4</v>
      </c>
      <c r="O35" s="410">
        <v>122.4</v>
      </c>
      <c r="P35" s="410">
        <v>122.7</v>
      </c>
      <c r="Q35" s="410">
        <v>133.4</v>
      </c>
      <c r="R35" s="410">
        <v>137.9</v>
      </c>
      <c r="S35" s="410">
        <v>111.4</v>
      </c>
      <c r="T35" s="41"/>
      <c r="U35" s="41"/>
      <c r="V35" s="41"/>
      <c r="W35" s="41"/>
    </row>
    <row r="36" spans="1:23" s="35" customFormat="1" ht="27.75" customHeight="1">
      <c r="A36" s="383"/>
      <c r="B36" s="383"/>
      <c r="C36" s="450" t="s">
        <v>94</v>
      </c>
      <c r="D36" s="449"/>
      <c r="E36" s="385" t="s">
        <v>385</v>
      </c>
      <c r="F36" s="409">
        <v>11.4</v>
      </c>
      <c r="G36" s="409">
        <v>12</v>
      </c>
      <c r="H36" s="409">
        <v>15</v>
      </c>
      <c r="I36" s="409">
        <v>8.8</v>
      </c>
      <c r="J36" s="409">
        <v>31.3</v>
      </c>
      <c r="K36" s="409">
        <v>7.8</v>
      </c>
      <c r="L36" s="409">
        <v>12.3</v>
      </c>
      <c r="M36" s="410">
        <v>10.7</v>
      </c>
      <c r="N36" s="410">
        <v>4</v>
      </c>
      <c r="O36" s="410">
        <v>7.8</v>
      </c>
      <c r="P36" s="410">
        <v>13.8</v>
      </c>
      <c r="Q36" s="410">
        <v>6.5</v>
      </c>
      <c r="R36" s="410">
        <v>5.8</v>
      </c>
      <c r="S36" s="410">
        <v>17.2</v>
      </c>
      <c r="T36" s="41"/>
      <c r="U36" s="41"/>
      <c r="V36" s="41"/>
      <c r="W36" s="41"/>
    </row>
    <row r="37" spans="1:23" s="35" customFormat="1" ht="27.75" customHeight="1">
      <c r="A37" s="383"/>
      <c r="B37" s="383"/>
      <c r="C37" s="383"/>
      <c r="D37" s="384" t="s">
        <v>83</v>
      </c>
      <c r="E37" s="385" t="s">
        <v>384</v>
      </c>
      <c r="F37" s="406">
        <v>5</v>
      </c>
      <c r="G37" s="406">
        <v>-22.5</v>
      </c>
      <c r="H37" s="406">
        <v>-12.5</v>
      </c>
      <c r="I37" s="406">
        <v>51.6</v>
      </c>
      <c r="J37" s="406">
        <v>-11.4</v>
      </c>
      <c r="K37" s="406">
        <v>34.5</v>
      </c>
      <c r="L37" s="406">
        <v>59.3</v>
      </c>
      <c r="M37" s="407">
        <v>-12.8</v>
      </c>
      <c r="N37" s="407">
        <v>-34.9</v>
      </c>
      <c r="O37" s="407">
        <v>2.9</v>
      </c>
      <c r="P37" s="408">
        <v>314</v>
      </c>
      <c r="Q37" s="408">
        <v>-1.7</v>
      </c>
      <c r="R37" s="408">
        <v>75.2</v>
      </c>
      <c r="S37" s="407">
        <v>29.5</v>
      </c>
      <c r="T37" s="41"/>
      <c r="U37" s="41"/>
      <c r="V37" s="41"/>
      <c r="W37" s="41"/>
    </row>
    <row r="38" spans="1:23" s="35" customFormat="1" ht="27.75" customHeight="1">
      <c r="A38" s="383"/>
      <c r="B38" s="383"/>
      <c r="C38" s="383"/>
      <c r="D38" s="384" t="s">
        <v>27</v>
      </c>
      <c r="E38" s="385" t="s">
        <v>385</v>
      </c>
      <c r="F38" s="409">
        <v>16.2</v>
      </c>
      <c r="G38" s="409">
        <v>13.3</v>
      </c>
      <c r="H38" s="409">
        <v>17.8</v>
      </c>
      <c r="I38" s="409">
        <v>12.5</v>
      </c>
      <c r="J38" s="409">
        <v>34.3</v>
      </c>
      <c r="K38" s="409">
        <v>11.3</v>
      </c>
      <c r="L38" s="409">
        <v>17.3</v>
      </c>
      <c r="M38" s="410">
        <v>12.2</v>
      </c>
      <c r="N38" s="410">
        <v>6.1</v>
      </c>
      <c r="O38" s="410">
        <v>9.9</v>
      </c>
      <c r="P38" s="410">
        <v>19.9</v>
      </c>
      <c r="Q38" s="410">
        <v>9.4</v>
      </c>
      <c r="R38" s="410">
        <v>6.5</v>
      </c>
      <c r="S38" s="410">
        <v>22.6</v>
      </c>
      <c r="T38" s="41"/>
      <c r="U38" s="41"/>
      <c r="V38" s="41"/>
      <c r="W38" s="41"/>
    </row>
    <row r="39" spans="1:23" s="35" customFormat="1" ht="27.75" customHeight="1">
      <c r="A39" s="389"/>
      <c r="B39" s="389"/>
      <c r="C39" s="389"/>
      <c r="D39" s="384" t="s">
        <v>28</v>
      </c>
      <c r="E39" s="385" t="s">
        <v>385</v>
      </c>
      <c r="F39" s="409">
        <v>6.3</v>
      </c>
      <c r="G39" s="409">
        <v>4.6</v>
      </c>
      <c r="H39" s="409">
        <v>10.5</v>
      </c>
      <c r="I39" s="409">
        <v>3.9</v>
      </c>
      <c r="J39" s="409">
        <v>10.3</v>
      </c>
      <c r="K39" s="409">
        <v>4.6</v>
      </c>
      <c r="L39" s="409">
        <v>8.3</v>
      </c>
      <c r="M39" s="410">
        <v>6</v>
      </c>
      <c r="N39" s="410">
        <v>2.7</v>
      </c>
      <c r="O39" s="410">
        <v>6.3</v>
      </c>
      <c r="P39" s="410">
        <v>8.7</v>
      </c>
      <c r="Q39" s="410">
        <v>5.6</v>
      </c>
      <c r="R39" s="410">
        <v>4.5</v>
      </c>
      <c r="S39" s="410">
        <v>8.4</v>
      </c>
      <c r="T39" s="41"/>
      <c r="U39" s="41"/>
      <c r="V39" s="41"/>
      <c r="W39" s="41"/>
    </row>
    <row r="40" spans="1:23" s="35" customFormat="1" ht="27.75" customHeight="1">
      <c r="A40" s="309"/>
      <c r="B40" s="309"/>
      <c r="C40" s="309"/>
      <c r="D40" s="310"/>
      <c r="E40" s="311"/>
      <c r="F40" s="312"/>
      <c r="G40" s="312"/>
      <c r="H40" s="312"/>
      <c r="I40" s="312"/>
      <c r="J40" s="312"/>
      <c r="K40" s="312"/>
      <c r="L40" s="312"/>
      <c r="M40" s="313"/>
      <c r="N40" s="313"/>
      <c r="O40" s="313"/>
      <c r="P40" s="313"/>
      <c r="Q40" s="313"/>
      <c r="R40" s="313"/>
      <c r="S40" s="313"/>
      <c r="T40" s="41"/>
      <c r="U40" s="41"/>
      <c r="V40" s="41"/>
      <c r="W40" s="41"/>
    </row>
    <row r="41" spans="1:23" s="33" customFormat="1" ht="27.75" customHeight="1">
      <c r="A41" s="427" t="str">
        <f>A1</f>
        <v>島根の賃金の動き（事業規模５人以上・Ｈ２９年２月分）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39"/>
      <c r="U41" s="39"/>
      <c r="V41" s="39"/>
      <c r="W41" s="39"/>
    </row>
    <row r="42" spans="1:23" ht="23.25" customHeight="1">
      <c r="A42" s="59"/>
      <c r="B42" s="59"/>
      <c r="C42" s="59"/>
      <c r="D42" s="37"/>
      <c r="E42" s="38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27"/>
      <c r="U42" s="27"/>
      <c r="V42" s="27"/>
      <c r="W42" s="27"/>
    </row>
    <row r="43" spans="1:23" ht="27.75" customHeight="1">
      <c r="A43" s="444" t="s">
        <v>73</v>
      </c>
      <c r="B43" s="444"/>
      <c r="C43" s="444"/>
      <c r="D43" s="444"/>
      <c r="E43" s="444"/>
      <c r="F43" s="464" t="s">
        <v>74</v>
      </c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2"/>
      <c r="T43" s="27"/>
      <c r="U43" s="27"/>
      <c r="V43" s="27"/>
      <c r="W43" s="27"/>
    </row>
    <row r="44" spans="1:23" ht="27.75" customHeight="1">
      <c r="A44" s="444"/>
      <c r="B44" s="444"/>
      <c r="C44" s="444"/>
      <c r="D44" s="444"/>
      <c r="E44" s="444"/>
      <c r="F44" s="465"/>
      <c r="G44" s="379" t="s">
        <v>75</v>
      </c>
      <c r="H44" s="379" t="s">
        <v>76</v>
      </c>
      <c r="I44" s="379" t="s">
        <v>77</v>
      </c>
      <c r="J44" s="379" t="s">
        <v>178</v>
      </c>
      <c r="K44" s="379" t="s">
        <v>78</v>
      </c>
      <c r="L44" s="379" t="s">
        <v>79</v>
      </c>
      <c r="M44" s="380" t="s">
        <v>179</v>
      </c>
      <c r="N44" s="379" t="s">
        <v>175</v>
      </c>
      <c r="O44" s="381" t="s">
        <v>177</v>
      </c>
      <c r="P44" s="379" t="s">
        <v>176</v>
      </c>
      <c r="Q44" s="379" t="s">
        <v>80</v>
      </c>
      <c r="R44" s="379" t="s">
        <v>81</v>
      </c>
      <c r="S44" s="379" t="s">
        <v>383</v>
      </c>
      <c r="T44" s="27"/>
      <c r="U44" s="27"/>
      <c r="V44" s="27"/>
      <c r="W44" s="27"/>
    </row>
    <row r="45" spans="1:23" ht="27.75" customHeight="1">
      <c r="A45" s="467" t="s">
        <v>105</v>
      </c>
      <c r="B45" s="467"/>
      <c r="C45" s="466" t="s">
        <v>95</v>
      </c>
      <c r="D45" s="463"/>
      <c r="E45" s="382" t="s">
        <v>104</v>
      </c>
      <c r="F45" s="402">
        <v>236503</v>
      </c>
      <c r="G45" s="402">
        <v>19148</v>
      </c>
      <c r="H45" s="402">
        <v>38742</v>
      </c>
      <c r="I45" s="402">
        <v>2426</v>
      </c>
      <c r="J45" s="402">
        <v>12339</v>
      </c>
      <c r="K45" s="402">
        <v>35662</v>
      </c>
      <c r="L45" s="402">
        <v>6882</v>
      </c>
      <c r="M45" s="403">
        <v>5837</v>
      </c>
      <c r="N45" s="403">
        <v>18687</v>
      </c>
      <c r="O45" s="403">
        <v>5057</v>
      </c>
      <c r="P45" s="403">
        <v>16305</v>
      </c>
      <c r="Q45" s="403">
        <v>49956</v>
      </c>
      <c r="R45" s="403">
        <v>3844</v>
      </c>
      <c r="S45" s="403">
        <v>17812</v>
      </c>
      <c r="T45" s="27"/>
      <c r="U45" s="27"/>
      <c r="V45" s="27"/>
      <c r="W45" s="27"/>
    </row>
    <row r="46" spans="1:23" ht="27.75" customHeight="1">
      <c r="A46" s="467"/>
      <c r="B46" s="467"/>
      <c r="C46" s="447" t="s">
        <v>96</v>
      </c>
      <c r="D46" s="446"/>
      <c r="E46" s="382" t="s">
        <v>104</v>
      </c>
      <c r="F46" s="402">
        <v>3420</v>
      </c>
      <c r="G46" s="402">
        <v>154</v>
      </c>
      <c r="H46" s="402">
        <v>271</v>
      </c>
      <c r="I46" s="402">
        <v>4</v>
      </c>
      <c r="J46" s="402">
        <v>50</v>
      </c>
      <c r="K46" s="402">
        <v>621</v>
      </c>
      <c r="L46" s="402">
        <v>98</v>
      </c>
      <c r="M46" s="403">
        <v>93</v>
      </c>
      <c r="N46" s="403">
        <v>958</v>
      </c>
      <c r="O46" s="403">
        <v>53</v>
      </c>
      <c r="P46" s="403">
        <v>42</v>
      </c>
      <c r="Q46" s="403">
        <v>668</v>
      </c>
      <c r="R46" s="403">
        <v>5</v>
      </c>
      <c r="S46" s="403">
        <v>373</v>
      </c>
      <c r="T46" s="27"/>
      <c r="U46" s="27"/>
      <c r="V46" s="27"/>
      <c r="W46" s="27"/>
    </row>
    <row r="47" spans="1:23" ht="27.75" customHeight="1">
      <c r="A47" s="467"/>
      <c r="B47" s="467"/>
      <c r="C47" s="447" t="s">
        <v>97</v>
      </c>
      <c r="D47" s="446"/>
      <c r="E47" s="382" t="s">
        <v>104</v>
      </c>
      <c r="F47" s="402">
        <v>3279</v>
      </c>
      <c r="G47" s="402">
        <v>197</v>
      </c>
      <c r="H47" s="402">
        <v>318</v>
      </c>
      <c r="I47" s="402">
        <v>16</v>
      </c>
      <c r="J47" s="402">
        <v>180</v>
      </c>
      <c r="K47" s="402">
        <v>476</v>
      </c>
      <c r="L47" s="402">
        <v>144</v>
      </c>
      <c r="M47" s="403">
        <v>78</v>
      </c>
      <c r="N47" s="403">
        <v>1143</v>
      </c>
      <c r="O47" s="403">
        <v>201</v>
      </c>
      <c r="P47" s="403">
        <v>53</v>
      </c>
      <c r="Q47" s="403">
        <v>197</v>
      </c>
      <c r="R47" s="403">
        <v>0</v>
      </c>
      <c r="S47" s="403">
        <v>207</v>
      </c>
      <c r="T47" s="27"/>
      <c r="U47" s="27"/>
      <c r="V47" s="27"/>
      <c r="W47" s="27"/>
    </row>
    <row r="48" spans="1:23" ht="27.75" customHeight="1">
      <c r="A48" s="467"/>
      <c r="B48" s="467"/>
      <c r="C48" s="462" t="s">
        <v>98</v>
      </c>
      <c r="D48" s="463"/>
      <c r="E48" s="382" t="s">
        <v>104</v>
      </c>
      <c r="F48" s="404">
        <v>236644</v>
      </c>
      <c r="G48" s="404">
        <v>19105</v>
      </c>
      <c r="H48" s="404">
        <v>38695</v>
      </c>
      <c r="I48" s="404">
        <v>2414</v>
      </c>
      <c r="J48" s="404">
        <v>12209</v>
      </c>
      <c r="K48" s="404">
        <v>35807</v>
      </c>
      <c r="L48" s="404">
        <v>6836</v>
      </c>
      <c r="M48" s="405">
        <v>5852</v>
      </c>
      <c r="N48" s="405">
        <v>18502</v>
      </c>
      <c r="O48" s="405">
        <v>4909</v>
      </c>
      <c r="P48" s="405">
        <v>16294</v>
      </c>
      <c r="Q48" s="405">
        <v>50427</v>
      </c>
      <c r="R48" s="405">
        <v>3849</v>
      </c>
      <c r="S48" s="405">
        <v>17978</v>
      </c>
      <c r="T48" s="27"/>
      <c r="U48" s="27"/>
      <c r="V48" s="27"/>
      <c r="W48" s="27"/>
    </row>
    <row r="49" spans="1:23" s="35" customFormat="1" ht="27.75" customHeight="1">
      <c r="A49" s="467"/>
      <c r="B49" s="467"/>
      <c r="C49" s="383"/>
      <c r="D49" s="384" t="s">
        <v>83</v>
      </c>
      <c r="E49" s="385" t="s">
        <v>89</v>
      </c>
      <c r="F49" s="406">
        <v>1.7</v>
      </c>
      <c r="G49" s="406">
        <v>-1.9</v>
      </c>
      <c r="H49" s="406">
        <v>5.2</v>
      </c>
      <c r="I49" s="406">
        <v>0.8</v>
      </c>
      <c r="J49" s="406">
        <v>0.9</v>
      </c>
      <c r="K49" s="406">
        <v>-3.1</v>
      </c>
      <c r="L49" s="406">
        <v>-2.3</v>
      </c>
      <c r="M49" s="407">
        <v>7.3</v>
      </c>
      <c r="N49" s="408">
        <v>8.8</v>
      </c>
      <c r="O49" s="408">
        <v>3.5</v>
      </c>
      <c r="P49" s="408">
        <v>3.2</v>
      </c>
      <c r="Q49" s="408">
        <v>1.8</v>
      </c>
      <c r="R49" s="408">
        <v>-3.2</v>
      </c>
      <c r="S49" s="407">
        <v>1.5</v>
      </c>
      <c r="T49" s="41"/>
      <c r="U49" s="41"/>
      <c r="V49" s="41"/>
      <c r="W49" s="41"/>
    </row>
    <row r="50" spans="1:23" s="34" customFormat="1" ht="27.75" customHeight="1">
      <c r="A50" s="467"/>
      <c r="B50" s="467"/>
      <c r="C50" s="386"/>
      <c r="D50" s="394" t="s">
        <v>99</v>
      </c>
      <c r="E50" s="382" t="s">
        <v>104</v>
      </c>
      <c r="F50" s="402">
        <v>59976</v>
      </c>
      <c r="G50" s="402">
        <v>466</v>
      </c>
      <c r="H50" s="402">
        <v>4709</v>
      </c>
      <c r="I50" s="402">
        <v>195</v>
      </c>
      <c r="J50" s="402">
        <v>2516</v>
      </c>
      <c r="K50" s="402">
        <v>13102</v>
      </c>
      <c r="L50" s="402">
        <v>248</v>
      </c>
      <c r="M50" s="403">
        <v>697</v>
      </c>
      <c r="N50" s="403">
        <v>12681</v>
      </c>
      <c r="O50" s="403">
        <v>1918</v>
      </c>
      <c r="P50" s="403">
        <v>3174</v>
      </c>
      <c r="Q50" s="403">
        <v>13994</v>
      </c>
      <c r="R50" s="403">
        <v>159</v>
      </c>
      <c r="S50" s="403">
        <v>5931</v>
      </c>
      <c r="T50" s="40"/>
      <c r="U50" s="40"/>
      <c r="V50" s="40"/>
      <c r="W50" s="40"/>
    </row>
    <row r="51" spans="1:23" s="35" customFormat="1" ht="27.75" customHeight="1">
      <c r="A51" s="467"/>
      <c r="B51" s="467"/>
      <c r="C51" s="389"/>
      <c r="D51" s="395" t="s">
        <v>100</v>
      </c>
      <c r="E51" s="385" t="s">
        <v>89</v>
      </c>
      <c r="F51" s="409">
        <v>25.3</v>
      </c>
      <c r="G51" s="409">
        <v>2.4</v>
      </c>
      <c r="H51" s="409">
        <v>12.2</v>
      </c>
      <c r="I51" s="409">
        <v>8.1</v>
      </c>
      <c r="J51" s="409">
        <v>20.6</v>
      </c>
      <c r="K51" s="409">
        <v>36.6</v>
      </c>
      <c r="L51" s="409">
        <v>3.6</v>
      </c>
      <c r="M51" s="410">
        <v>11.9</v>
      </c>
      <c r="N51" s="410">
        <v>68.5</v>
      </c>
      <c r="O51" s="410">
        <v>39.1</v>
      </c>
      <c r="P51" s="410">
        <v>19.5</v>
      </c>
      <c r="Q51" s="410">
        <v>27.8</v>
      </c>
      <c r="R51" s="410">
        <v>4.1</v>
      </c>
      <c r="S51" s="410">
        <v>33</v>
      </c>
      <c r="T51" s="41"/>
      <c r="U51" s="41"/>
      <c r="V51" s="41"/>
      <c r="W51" s="41"/>
    </row>
    <row r="52" spans="1:23" s="36" customFormat="1" ht="27.75" customHeight="1">
      <c r="A52" s="457" t="s">
        <v>106</v>
      </c>
      <c r="B52" s="457"/>
      <c r="C52" s="458" t="s">
        <v>101</v>
      </c>
      <c r="D52" s="459"/>
      <c r="E52" s="397" t="s">
        <v>89</v>
      </c>
      <c r="F52" s="411">
        <v>1.45</v>
      </c>
      <c r="G52" s="411">
        <v>0.8</v>
      </c>
      <c r="H52" s="411">
        <v>0.7</v>
      </c>
      <c r="I52" s="411">
        <v>0.16</v>
      </c>
      <c r="J52" s="411">
        <v>0.41</v>
      </c>
      <c r="K52" s="411">
        <v>1.74</v>
      </c>
      <c r="L52" s="411">
        <v>1.42</v>
      </c>
      <c r="M52" s="412">
        <v>1.59</v>
      </c>
      <c r="N52" s="412">
        <v>5.13</v>
      </c>
      <c r="O52" s="412">
        <v>1.05</v>
      </c>
      <c r="P52" s="412">
        <v>0.26</v>
      </c>
      <c r="Q52" s="412">
        <v>1.34</v>
      </c>
      <c r="R52" s="412">
        <v>0.13</v>
      </c>
      <c r="S52" s="412">
        <v>2.09</v>
      </c>
      <c r="T52" s="42"/>
      <c r="U52" s="42"/>
      <c r="V52" s="42"/>
      <c r="W52" s="42"/>
    </row>
    <row r="53" spans="1:23" s="36" customFormat="1" ht="27.75" customHeight="1">
      <c r="A53" s="457"/>
      <c r="B53" s="457"/>
      <c r="C53" s="398"/>
      <c r="D53" s="396" t="s">
        <v>102</v>
      </c>
      <c r="E53" s="399" t="s">
        <v>135</v>
      </c>
      <c r="F53" s="413">
        <v>0.53</v>
      </c>
      <c r="G53" s="413">
        <v>0.43</v>
      </c>
      <c r="H53" s="413">
        <v>-0.5</v>
      </c>
      <c r="I53" s="413">
        <v>-0.09</v>
      </c>
      <c r="J53" s="413">
        <v>-0.4</v>
      </c>
      <c r="K53" s="413">
        <v>0.35</v>
      </c>
      <c r="L53" s="413">
        <v>0.75</v>
      </c>
      <c r="M53" s="414">
        <v>1</v>
      </c>
      <c r="N53" s="414">
        <v>3.62</v>
      </c>
      <c r="O53" s="414">
        <v>1.03</v>
      </c>
      <c r="P53" s="415">
        <v>0.25</v>
      </c>
      <c r="Q53" s="415">
        <v>0.71</v>
      </c>
      <c r="R53" s="415">
        <v>-0.65</v>
      </c>
      <c r="S53" s="414">
        <v>0.41</v>
      </c>
      <c r="T53" s="42"/>
      <c r="U53" s="42"/>
      <c r="V53" s="42"/>
      <c r="W53" s="42"/>
    </row>
    <row r="54" spans="1:23" s="36" customFormat="1" ht="27.75" customHeight="1">
      <c r="A54" s="457"/>
      <c r="B54" s="457"/>
      <c r="C54" s="458" t="s">
        <v>103</v>
      </c>
      <c r="D54" s="459"/>
      <c r="E54" s="397" t="s">
        <v>89</v>
      </c>
      <c r="F54" s="411">
        <v>1.39</v>
      </c>
      <c r="G54" s="411">
        <v>1.03</v>
      </c>
      <c r="H54" s="411">
        <v>0.82</v>
      </c>
      <c r="I54" s="411">
        <v>0.66</v>
      </c>
      <c r="J54" s="411">
        <v>1.46</v>
      </c>
      <c r="K54" s="411">
        <v>1.33</v>
      </c>
      <c r="L54" s="411">
        <v>2.09</v>
      </c>
      <c r="M54" s="412">
        <v>1.34</v>
      </c>
      <c r="N54" s="412">
        <v>6.12</v>
      </c>
      <c r="O54" s="412">
        <v>3.97</v>
      </c>
      <c r="P54" s="412">
        <v>0.33</v>
      </c>
      <c r="Q54" s="412">
        <v>0.39</v>
      </c>
      <c r="R54" s="412">
        <v>0</v>
      </c>
      <c r="S54" s="412">
        <v>1.16</v>
      </c>
      <c r="T54" s="42"/>
      <c r="U54" s="42"/>
      <c r="V54" s="42"/>
      <c r="W54" s="42"/>
    </row>
    <row r="55" spans="1:23" s="36" customFormat="1" ht="27.75" customHeight="1">
      <c r="A55" s="457"/>
      <c r="B55" s="457"/>
      <c r="C55" s="398"/>
      <c r="D55" s="396" t="s">
        <v>102</v>
      </c>
      <c r="E55" s="399" t="s">
        <v>135</v>
      </c>
      <c r="F55" s="413">
        <v>0.1</v>
      </c>
      <c r="G55" s="413">
        <v>-0.56</v>
      </c>
      <c r="H55" s="413">
        <v>0.3</v>
      </c>
      <c r="I55" s="413">
        <v>0.16</v>
      </c>
      <c r="J55" s="413">
        <v>1.18</v>
      </c>
      <c r="K55" s="413">
        <v>-0.18</v>
      </c>
      <c r="L55" s="413">
        <v>1.7</v>
      </c>
      <c r="M55" s="414">
        <v>0.83</v>
      </c>
      <c r="N55" s="414">
        <v>0.99</v>
      </c>
      <c r="O55" s="414">
        <v>2.23</v>
      </c>
      <c r="P55" s="415">
        <v>-0.62</v>
      </c>
      <c r="Q55" s="415">
        <v>-0.15</v>
      </c>
      <c r="R55" s="415">
        <v>-3.6</v>
      </c>
      <c r="S55" s="414">
        <v>-0.22</v>
      </c>
      <c r="T55" s="42"/>
      <c r="U55" s="42"/>
      <c r="V55" s="42"/>
      <c r="W55" s="42"/>
    </row>
    <row r="56" spans="1:23" ht="13.5">
      <c r="A56" s="60"/>
      <c r="B56" s="60"/>
      <c r="C56" s="60"/>
      <c r="F56" s="57"/>
      <c r="G56" s="57"/>
      <c r="H56" s="57"/>
      <c r="I56" s="57"/>
      <c r="J56" s="57"/>
      <c r="K56" s="57"/>
      <c r="L56" s="57"/>
      <c r="M56" s="460" t="s">
        <v>349</v>
      </c>
      <c r="N56" s="461"/>
      <c r="O56" s="461"/>
      <c r="P56" s="461"/>
      <c r="Q56" s="461"/>
      <c r="R56" s="461"/>
      <c r="S56" s="461"/>
      <c r="T56" s="27"/>
      <c r="U56" s="27"/>
      <c r="V56" s="27"/>
      <c r="W56" s="27"/>
    </row>
    <row r="57" spans="1:23" ht="13.5">
      <c r="A57" s="60"/>
      <c r="B57" s="60"/>
      <c r="C57" s="60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27"/>
      <c r="U57" s="27"/>
      <c r="V57" s="27"/>
      <c r="W57" s="27"/>
    </row>
    <row r="58" spans="1:23" ht="13.5">
      <c r="A58" s="60"/>
      <c r="B58" s="60"/>
      <c r="C58" s="60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27"/>
      <c r="U58" s="27"/>
      <c r="V58" s="27"/>
      <c r="W58" s="27"/>
    </row>
    <row r="59" spans="1:23" ht="13.5">
      <c r="A59" s="60"/>
      <c r="B59" s="60"/>
      <c r="C59" s="60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27"/>
      <c r="U59" s="27"/>
      <c r="V59" s="27"/>
      <c r="W59" s="27"/>
    </row>
    <row r="60" spans="1:23" ht="13.5">
      <c r="A60" s="60"/>
      <c r="B60" s="60"/>
      <c r="C60" s="60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27"/>
      <c r="U60" s="27"/>
      <c r="V60" s="27"/>
      <c r="W60" s="27"/>
    </row>
    <row r="61" spans="6:23" ht="13.5"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27"/>
      <c r="U61" s="27"/>
      <c r="V61" s="27"/>
      <c r="W61" s="27"/>
    </row>
    <row r="62" spans="6:23" ht="13.5"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27"/>
      <c r="U62" s="27"/>
      <c r="V62" s="27"/>
      <c r="W62" s="27"/>
    </row>
    <row r="63" spans="6:23" ht="13.5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6:23" ht="13.5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6:23" ht="13.5"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6:23" ht="13.5"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6:23" ht="13.5"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6:23" ht="13.5"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6:23" ht="13.5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6:23" ht="13.5"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6:23" ht="13.5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6:23" ht="13.5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6:23" ht="13.5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6:23" ht="13.5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6:23" ht="13.5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6:23" ht="13.5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6:23" ht="13.5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6:23" ht="13.5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6:23" ht="13.5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6:23" ht="13.5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6:23" ht="13.5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6:23" ht="13.5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6:23" ht="13.5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6:23" ht="13.5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6:23" ht="13.5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6:23" ht="13.5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6:23" ht="13.5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6:23" ht="13.5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6:23" ht="13.5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6:23" ht="13.5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6:23" ht="13.5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6:23" ht="13.5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6:23" ht="13.5"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6:23" ht="13.5"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6:23" ht="13.5"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6:23" ht="13.5"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6:23" ht="13.5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6:23" ht="13.5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6:23" ht="13.5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6:23" ht="13.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6:23" ht="13.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6:23" ht="13.5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6:23" ht="13.5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6:23" ht="13.5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6:23" ht="13.5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6:23" ht="13.5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6:23" ht="13.5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6:23" ht="13.5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6:23" ht="13.5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6:23" ht="13.5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6:23" ht="13.5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6:23" ht="13.5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6:23" ht="13.5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6:23" ht="13.5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6:23" ht="13.5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6:23" ht="13.5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6:23" ht="13.5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6:23" ht="13.5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6:23" ht="13.5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6:23" ht="13.5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6:23" ht="13.5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6:23" ht="13.5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6:23" ht="13.5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6:23" ht="13.5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6:23" ht="13.5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6:23" ht="13.5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6:23" ht="13.5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6:23" ht="13.5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6:23" ht="13.5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6:23" ht="13.5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6:23" ht="13.5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6:23" ht="13.5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6:23" ht="13.5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6:23" ht="13.5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6:23" ht="13.5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6:23" ht="13.5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6:23" ht="13.5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6:23" ht="13.5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6:23" ht="13.5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6:23" ht="13.5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6:23" ht="13.5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6:23" ht="13.5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6:23" ht="13.5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6:23" ht="13.5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6:23" ht="13.5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6:23" ht="13.5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6:23" ht="13.5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6:23" ht="13.5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6:23" ht="13.5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6:23" ht="13.5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6:23" ht="13.5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6:23" ht="13.5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6:23" ht="13.5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6:23" ht="13.5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6:23" ht="13.5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6:23" ht="13.5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6:23" ht="13.5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6:23" ht="13.5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6:23" ht="13.5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6:23" ht="13.5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6:23" ht="13.5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6:23" ht="13.5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6:23" ht="13.5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6:23" ht="13.5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6:23" ht="13.5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6:23" ht="13.5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6:23" ht="13.5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6:23" ht="13.5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6:23" ht="13.5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6:23" ht="13.5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6:23" ht="13.5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6:23" ht="13.5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6:23" ht="13.5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6:23" ht="13.5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6:23" ht="13.5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6:23" ht="13.5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6:23" ht="13.5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6:23" ht="13.5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6:23" ht="13.5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6:23" ht="13.5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6:23" ht="13.5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6:23" ht="13.5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6:23" ht="13.5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6:23" ht="13.5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6:23" ht="13.5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6:23" ht="13.5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6:23" ht="13.5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6:23" ht="13.5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6:23" ht="13.5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6:23" ht="13.5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6:23" ht="13.5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6:23" ht="13.5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6:23" ht="13.5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6:23" ht="13.5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6:23" ht="13.5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6:23" ht="13.5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6:23" ht="13.5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6:23" ht="13.5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6:23" ht="13.5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6:23" ht="13.5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6:23" ht="13.5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6:23" ht="13.5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6:23" ht="13.5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6:23" ht="13.5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6:23" ht="13.5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6:23" ht="13.5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6:23" ht="13.5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6:23" ht="13.5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6:23" ht="13.5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6:23" ht="13.5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6:23" ht="13.5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6:23" ht="13.5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6:23" ht="13.5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6:23" ht="13.5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6:23" ht="13.5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6:23" ht="13.5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6:23" ht="13.5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6:23" ht="13.5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6:23" ht="13.5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6:23" ht="13.5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6:23" ht="13.5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6:23" ht="13.5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6:23" ht="13.5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6:23" ht="13.5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6:23" ht="13.5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6:23" ht="13.5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6:23" ht="13.5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6:23" ht="13.5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6:23" ht="13.5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6:23" ht="13.5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6:23" ht="13.5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6:23" ht="13.5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6:23" ht="13.5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6:23" ht="13.5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6:23" ht="13.5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6:23" ht="13.5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6:23" ht="13.5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6:23" ht="13.5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6:23" ht="13.5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6:23" ht="13.5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6:23" ht="13.5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6:23" ht="13.5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6:23" ht="13.5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6:23" ht="13.5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6:23" ht="13.5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6:23" ht="13.5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6:23" ht="13.5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6:23" ht="13.5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6:23" ht="13.5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6:23" ht="13.5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6:23" ht="13.5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6:23" ht="13.5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6:23" ht="13.5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6:23" ht="13.5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6:23" ht="13.5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6:23" ht="13.5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6:23" ht="13.5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6:23" ht="13.5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6:23" ht="13.5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6:23" ht="13.5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6:23" ht="13.5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6:23" ht="13.5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6:23" ht="13.5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6:23" ht="13.5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6:23" ht="13.5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6:23" ht="13.5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6:23" ht="13.5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6:23" ht="13.5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6:23" ht="13.5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6:23" ht="13.5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6:23" ht="13.5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6:23" ht="13.5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6:23" ht="13.5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6:23" ht="13.5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6:23" ht="13.5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6:23" ht="13.5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6:23" ht="13.5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6:23" ht="13.5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6:23" ht="13.5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6:23" ht="13.5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6:23" ht="13.5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6:23" ht="13.5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6:23" ht="13.5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6:23" ht="13.5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6:23" ht="13.5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6:23" ht="13.5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6:23" ht="13.5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6:23" ht="13.5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6:23" ht="13.5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6:23" ht="13.5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6:23" ht="13.5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6:23" ht="13.5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6:23" ht="13.5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6:23" ht="13.5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6:23" ht="13.5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6:23" ht="13.5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6:23" ht="13.5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6:23" ht="13.5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6:23" ht="13.5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6:23" ht="13.5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6:23" ht="13.5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6:23" ht="13.5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6:23" ht="13.5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6:23" ht="13.5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6:23" ht="13.5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6:23" ht="13.5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6:23" ht="13.5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6:23" ht="13.5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6:23" ht="13.5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6:23" ht="13.5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6:23" ht="13.5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6:23" ht="13.5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6:23" ht="13.5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6:23" ht="13.5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6:23" ht="13.5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6:23" ht="13.5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6:23" ht="13.5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6:23" ht="13.5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6:23" ht="13.5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6:23" ht="13.5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6:23" ht="13.5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6:23" ht="13.5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6:23" ht="13.5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6:23" ht="13.5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6:23" ht="13.5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6:23" ht="13.5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6:23" ht="13.5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6:23" ht="13.5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6:23" ht="13.5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6:23" ht="13.5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6:23" ht="13.5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6:23" ht="13.5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6:23" ht="13.5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6:23" ht="13.5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6:23" ht="13.5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6:23" ht="13.5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6:23" ht="13.5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6:23" ht="13.5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6:23" ht="13.5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6:23" ht="13.5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6:23" ht="13.5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6:23" ht="13.5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6:23" ht="13.5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6:23" ht="13.5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6:23" ht="13.5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6:23" ht="13.5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6:23" ht="13.5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6:23" ht="13.5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6:23" ht="13.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6:23" ht="13.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6:23" ht="13.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6:23" ht="13.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</row>
    <row r="353" spans="6:23" ht="13.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6:23" ht="13.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</row>
    <row r="355" spans="6:23" ht="13.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</row>
    <row r="356" spans="6:23" ht="13.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6:23" ht="13.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6:23" ht="13.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6:23" ht="13.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6:23" ht="13.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6:23" ht="13.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6:23" ht="13.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6:23" ht="13.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6:23" ht="13.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6:23" ht="13.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6:23" ht="13.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spans="6:23" ht="13.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6:23" ht="13.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6:23" ht="13.5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</row>
    <row r="370" spans="6:23" ht="13.5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</row>
    <row r="371" spans="6:23" ht="13.5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</row>
    <row r="372" spans="6:23" ht="13.5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6:23" ht="13.5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6:23" ht="13.5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6:23" ht="13.5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6:23" ht="13.5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6:23" ht="13.5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6:23" ht="13.5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6:23" ht="13.5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</row>
    <row r="380" spans="6:23" ht="13.5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</row>
    <row r="381" spans="6:23" ht="13.5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</row>
    <row r="382" spans="6:23" ht="13.5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</row>
    <row r="383" spans="6:23" ht="13.5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</row>
    <row r="384" spans="6:23" ht="13.5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</row>
    <row r="385" spans="6:23" ht="13.5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</row>
    <row r="386" spans="6:23" ht="13.5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6:23" ht="13.5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6:23" ht="13.5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6:23" ht="13.5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</row>
    <row r="390" spans="6:23" ht="13.5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6:23" ht="13.5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6:23" ht="13.5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</row>
    <row r="393" spans="6:23" ht="13.5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6:23" ht="13.5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6:23" ht="13.5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6:23" ht="13.5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6:23" ht="13.5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6:23" ht="13.5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6:23" ht="13.5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  <row r="400" spans="6:23" ht="13.5"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</row>
    <row r="401" spans="6:23" ht="13.5"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</row>
    <row r="402" spans="6:23" ht="13.5"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</row>
    <row r="403" spans="6:23" ht="13.5"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</row>
    <row r="404" spans="6:23" ht="13.5"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</row>
  </sheetData>
  <sheetProtection/>
  <mergeCells count="41">
    <mergeCell ref="A41:S41"/>
    <mergeCell ref="C32:D32"/>
    <mergeCell ref="C36:D36"/>
    <mergeCell ref="F43:F44"/>
    <mergeCell ref="A45:B51"/>
    <mergeCell ref="A43:E44"/>
    <mergeCell ref="C30:D30"/>
    <mergeCell ref="C15:D15"/>
    <mergeCell ref="M56:S56"/>
    <mergeCell ref="C48:D48"/>
    <mergeCell ref="C52:D52"/>
    <mergeCell ref="C31:D31"/>
    <mergeCell ref="C47:D47"/>
    <mergeCell ref="F22:F23"/>
    <mergeCell ref="C45:D45"/>
    <mergeCell ref="B26:D26"/>
    <mergeCell ref="A1:S1"/>
    <mergeCell ref="F3:F4"/>
    <mergeCell ref="B9:D9"/>
    <mergeCell ref="B6:D6"/>
    <mergeCell ref="C17:D17"/>
    <mergeCell ref="A52:B55"/>
    <mergeCell ref="C46:D46"/>
    <mergeCell ref="C54:D54"/>
    <mergeCell ref="B7:D7"/>
    <mergeCell ref="C12:D12"/>
    <mergeCell ref="C29:D29"/>
    <mergeCell ref="B28:D28"/>
    <mergeCell ref="B27:D27"/>
    <mergeCell ref="C10:D10"/>
    <mergeCell ref="A22:E23"/>
    <mergeCell ref="A20:S20"/>
    <mergeCell ref="B25:D25"/>
    <mergeCell ref="A24:D24"/>
    <mergeCell ref="A3:E4"/>
    <mergeCell ref="C13:D13"/>
    <mergeCell ref="C11:D11"/>
    <mergeCell ref="C18:D18"/>
    <mergeCell ref="B8:D8"/>
    <mergeCell ref="A5:D5"/>
    <mergeCell ref="B16:D1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2" manualBreakCount="2">
    <brk id="19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875" style="179" customWidth="1"/>
    <col min="2" max="5" width="16.875" style="27" customWidth="1"/>
    <col min="6" max="6" width="44.625" style="27" customWidth="1"/>
    <col min="7" max="197" width="9.00390625" style="172" customWidth="1"/>
    <col min="198" max="16384" width="9.00390625" style="27" customWidth="1"/>
  </cols>
  <sheetData>
    <row r="1" spans="1:6" ht="30" customHeight="1">
      <c r="A1" s="419" t="s">
        <v>345</v>
      </c>
      <c r="B1" s="419"/>
      <c r="C1" s="419"/>
      <c r="D1" s="419"/>
      <c r="E1" s="419"/>
      <c r="F1" s="419"/>
    </row>
    <row r="2" spans="1:6" ht="19.5" customHeight="1">
      <c r="A2" s="173"/>
      <c r="B2" s="173"/>
      <c r="C2" s="173"/>
      <c r="D2" s="173"/>
      <c r="E2" s="173"/>
      <c r="F2" s="173"/>
    </row>
    <row r="3" spans="1:6" ht="16.5" customHeight="1">
      <c r="A3" s="472"/>
      <c r="B3" s="468" t="s">
        <v>31</v>
      </c>
      <c r="C3" s="469"/>
      <c r="D3" s="468" t="s">
        <v>32</v>
      </c>
      <c r="E3" s="431"/>
      <c r="F3" s="432" t="s">
        <v>155</v>
      </c>
    </row>
    <row r="4" spans="1:6" ht="16.5" customHeight="1" thickBot="1">
      <c r="A4" s="473"/>
      <c r="B4" s="174" t="s">
        <v>33</v>
      </c>
      <c r="C4" s="175" t="s">
        <v>272</v>
      </c>
      <c r="D4" s="174" t="str">
        <f>B4</f>
        <v>島根県</v>
      </c>
      <c r="E4" s="176" t="str">
        <f>C4</f>
        <v>出雲市(当所管内)</v>
      </c>
      <c r="F4" s="471"/>
    </row>
    <row r="5" spans="1:6" ht="16.5" customHeight="1" thickBot="1">
      <c r="A5" s="400" t="s">
        <v>358</v>
      </c>
      <c r="B5" s="83">
        <f>SUM(B9:B17)</f>
        <v>30</v>
      </c>
      <c r="C5" s="177">
        <f>SUM(C6:C17)</f>
        <v>3</v>
      </c>
      <c r="D5" s="84">
        <f>SUM(D9:D17)</f>
        <v>3757</v>
      </c>
      <c r="E5" s="84">
        <f>SUM(E9:E17)</f>
        <v>172</v>
      </c>
      <c r="F5" s="84"/>
    </row>
    <row r="6" spans="1:6" ht="16.5" customHeight="1" thickTop="1">
      <c r="A6" s="315" t="s">
        <v>276</v>
      </c>
      <c r="B6" s="80">
        <v>3</v>
      </c>
      <c r="C6" s="178">
        <v>1</v>
      </c>
      <c r="D6" s="289">
        <v>127</v>
      </c>
      <c r="E6" s="224">
        <v>17</v>
      </c>
      <c r="F6" s="316" t="s">
        <v>389</v>
      </c>
    </row>
    <row r="7" spans="1:6" ht="16.5" customHeight="1">
      <c r="A7" s="315" t="s">
        <v>275</v>
      </c>
      <c r="B7" s="80">
        <v>3</v>
      </c>
      <c r="C7" s="178">
        <v>0</v>
      </c>
      <c r="D7" s="289">
        <v>170</v>
      </c>
      <c r="E7" s="224">
        <v>0</v>
      </c>
      <c r="F7" s="224"/>
    </row>
    <row r="8" spans="1:6" ht="16.5" customHeight="1">
      <c r="A8" s="315" t="s">
        <v>274</v>
      </c>
      <c r="B8" s="80">
        <v>0</v>
      </c>
      <c r="C8" s="178">
        <v>0</v>
      </c>
      <c r="D8" s="289">
        <v>0</v>
      </c>
      <c r="E8" s="224">
        <v>0</v>
      </c>
      <c r="F8" s="224"/>
    </row>
    <row r="9" spans="1:6" ht="16.5" customHeight="1">
      <c r="A9" s="206" t="s">
        <v>254</v>
      </c>
      <c r="B9" s="80">
        <v>4</v>
      </c>
      <c r="C9" s="178">
        <v>0</v>
      </c>
      <c r="D9" s="161">
        <v>267</v>
      </c>
      <c r="E9" s="64">
        <v>0</v>
      </c>
      <c r="F9" s="316"/>
    </row>
    <row r="10" spans="1:6" ht="16.5" customHeight="1">
      <c r="A10" s="206" t="s">
        <v>234</v>
      </c>
      <c r="B10" s="80">
        <v>3</v>
      </c>
      <c r="C10" s="178">
        <v>1</v>
      </c>
      <c r="D10" s="161">
        <v>285</v>
      </c>
      <c r="E10" s="64">
        <v>22</v>
      </c>
      <c r="F10" s="316" t="s">
        <v>292</v>
      </c>
    </row>
    <row r="11" spans="1:6" ht="16.5" customHeight="1">
      <c r="A11" s="401" t="s">
        <v>235</v>
      </c>
      <c r="B11" s="80">
        <v>1</v>
      </c>
      <c r="C11" s="178">
        <v>0</v>
      </c>
      <c r="D11" s="161">
        <v>116</v>
      </c>
      <c r="E11" s="64">
        <v>0</v>
      </c>
      <c r="F11" s="317"/>
    </row>
    <row r="12" spans="1:6" ht="16.5" customHeight="1">
      <c r="A12" s="206" t="s">
        <v>232</v>
      </c>
      <c r="B12" s="222">
        <v>1</v>
      </c>
      <c r="C12" s="223">
        <v>0</v>
      </c>
      <c r="D12" s="289">
        <v>49</v>
      </c>
      <c r="E12" s="224">
        <v>0</v>
      </c>
      <c r="F12" s="224"/>
    </row>
    <row r="13" spans="1:6" ht="16.5" customHeight="1">
      <c r="A13" s="206" t="s">
        <v>297</v>
      </c>
      <c r="B13" s="222">
        <v>6</v>
      </c>
      <c r="C13" s="223">
        <v>1</v>
      </c>
      <c r="D13" s="289">
        <v>480</v>
      </c>
      <c r="E13" s="224">
        <v>150</v>
      </c>
      <c r="F13" s="316" t="s">
        <v>265</v>
      </c>
    </row>
    <row r="14" spans="1:6" ht="16.5" customHeight="1">
      <c r="A14" s="206" t="s">
        <v>298</v>
      </c>
      <c r="B14" s="222">
        <v>4</v>
      </c>
      <c r="C14" s="223">
        <v>0</v>
      </c>
      <c r="D14" s="289">
        <v>279</v>
      </c>
      <c r="E14" s="224">
        <v>0</v>
      </c>
      <c r="F14" s="224"/>
    </row>
    <row r="15" spans="1:6" ht="16.5" customHeight="1">
      <c r="A15" s="206" t="s">
        <v>291</v>
      </c>
      <c r="B15" s="222">
        <v>4</v>
      </c>
      <c r="C15" s="223">
        <v>0</v>
      </c>
      <c r="D15" s="289">
        <v>861</v>
      </c>
      <c r="E15" s="224">
        <v>0</v>
      </c>
      <c r="F15" s="224"/>
    </row>
    <row r="16" spans="1:6" ht="16.5" customHeight="1">
      <c r="A16" s="206" t="s">
        <v>359</v>
      </c>
      <c r="B16" s="222">
        <v>5</v>
      </c>
      <c r="C16" s="223">
        <v>0</v>
      </c>
      <c r="D16" s="289">
        <v>496</v>
      </c>
      <c r="E16" s="224">
        <v>0</v>
      </c>
      <c r="F16" s="224"/>
    </row>
    <row r="17" spans="1:6" ht="16.5" customHeight="1" thickBot="1">
      <c r="A17" s="315" t="s">
        <v>289</v>
      </c>
      <c r="B17" s="222">
        <v>2</v>
      </c>
      <c r="C17" s="223">
        <v>0</v>
      </c>
      <c r="D17" s="289">
        <v>924</v>
      </c>
      <c r="E17" s="224">
        <v>0</v>
      </c>
      <c r="F17" s="224"/>
    </row>
    <row r="18" spans="1:6" ht="16.5" customHeight="1" thickBot="1">
      <c r="A18" s="314" t="s">
        <v>287</v>
      </c>
      <c r="B18" s="83">
        <f>SUM(B19:B30)</f>
        <v>41</v>
      </c>
      <c r="C18" s="177">
        <f>SUM(C19:C30)</f>
        <v>7</v>
      </c>
      <c r="D18" s="84">
        <f>SUM(D19:D30)</f>
        <v>8712</v>
      </c>
      <c r="E18" s="84">
        <f>SUM(E19:E30)</f>
        <v>711</v>
      </c>
      <c r="F18" s="84"/>
    </row>
    <row r="19" spans="1:6" ht="16.5" customHeight="1" thickTop="1">
      <c r="A19" s="315" t="s">
        <v>276</v>
      </c>
      <c r="B19" s="222">
        <v>4</v>
      </c>
      <c r="C19" s="223">
        <v>0</v>
      </c>
      <c r="D19" s="289">
        <v>441</v>
      </c>
      <c r="E19" s="224">
        <v>0</v>
      </c>
      <c r="F19" s="224"/>
    </row>
    <row r="20" spans="1:6" ht="16.5" customHeight="1">
      <c r="A20" s="315" t="s">
        <v>275</v>
      </c>
      <c r="B20" s="222">
        <v>2</v>
      </c>
      <c r="C20" s="223">
        <v>0</v>
      </c>
      <c r="D20" s="289">
        <v>155</v>
      </c>
      <c r="E20" s="224">
        <v>0</v>
      </c>
      <c r="F20" s="224"/>
    </row>
    <row r="21" spans="1:6" ht="16.5" customHeight="1">
      <c r="A21" s="315" t="s">
        <v>274</v>
      </c>
      <c r="B21" s="222">
        <v>5</v>
      </c>
      <c r="C21" s="223">
        <v>1</v>
      </c>
      <c r="D21" s="289">
        <v>210</v>
      </c>
      <c r="E21" s="224">
        <v>45</v>
      </c>
      <c r="F21" s="316" t="s">
        <v>265</v>
      </c>
    </row>
    <row r="22" spans="1:6" ht="16.5" customHeight="1">
      <c r="A22" s="315" t="s">
        <v>304</v>
      </c>
      <c r="B22" s="222">
        <v>2</v>
      </c>
      <c r="C22" s="223">
        <v>0</v>
      </c>
      <c r="D22" s="289">
        <v>34</v>
      </c>
      <c r="E22" s="224">
        <v>0</v>
      </c>
      <c r="F22" s="224"/>
    </row>
    <row r="23" spans="1:6" ht="16.5" customHeight="1">
      <c r="A23" s="315" t="s">
        <v>169</v>
      </c>
      <c r="B23" s="222">
        <v>2</v>
      </c>
      <c r="C23" s="223">
        <v>1</v>
      </c>
      <c r="D23" s="289">
        <v>76</v>
      </c>
      <c r="E23" s="224">
        <v>66</v>
      </c>
      <c r="F23" s="316" t="s">
        <v>305</v>
      </c>
    </row>
    <row r="24" spans="1:6" ht="16.5" customHeight="1">
      <c r="A24" s="315" t="s">
        <v>170</v>
      </c>
      <c r="B24" s="222">
        <v>3</v>
      </c>
      <c r="C24" s="223">
        <v>0</v>
      </c>
      <c r="D24" s="289">
        <v>1165</v>
      </c>
      <c r="E24" s="224">
        <v>0</v>
      </c>
      <c r="F24" s="224"/>
    </row>
    <row r="25" spans="1:6" ht="16.5" customHeight="1">
      <c r="A25" s="315" t="s">
        <v>171</v>
      </c>
      <c r="B25" s="80">
        <v>3</v>
      </c>
      <c r="C25" s="178">
        <v>0</v>
      </c>
      <c r="D25" s="161">
        <v>83</v>
      </c>
      <c r="E25" s="64">
        <v>0</v>
      </c>
      <c r="F25" s="317"/>
    </row>
    <row r="26" spans="1:6" ht="16.5" customHeight="1">
      <c r="A26" s="315" t="s">
        <v>297</v>
      </c>
      <c r="B26" s="80">
        <v>3</v>
      </c>
      <c r="C26" s="178">
        <v>0</v>
      </c>
      <c r="D26" s="161">
        <v>361</v>
      </c>
      <c r="E26" s="64">
        <v>0</v>
      </c>
      <c r="F26" s="317"/>
    </row>
    <row r="27" spans="1:6" ht="16.5" customHeight="1">
      <c r="A27" s="315" t="s">
        <v>298</v>
      </c>
      <c r="B27" s="80">
        <v>2</v>
      </c>
      <c r="C27" s="178">
        <v>0</v>
      </c>
      <c r="D27" s="161">
        <v>76</v>
      </c>
      <c r="E27" s="64">
        <v>0</v>
      </c>
      <c r="F27" s="317"/>
    </row>
    <row r="28" spans="1:6" ht="16.5" customHeight="1">
      <c r="A28" s="315" t="s">
        <v>291</v>
      </c>
      <c r="B28" s="214">
        <v>0</v>
      </c>
      <c r="C28" s="64">
        <v>0</v>
      </c>
      <c r="D28" s="80">
        <v>0</v>
      </c>
      <c r="E28" s="161">
        <v>0</v>
      </c>
      <c r="F28" s="316"/>
    </row>
    <row r="29" spans="1:6" ht="16.5" customHeight="1">
      <c r="A29" s="315" t="s">
        <v>290</v>
      </c>
      <c r="B29" s="214">
        <v>10</v>
      </c>
      <c r="C29" s="64">
        <v>4</v>
      </c>
      <c r="D29" s="80">
        <v>3819</v>
      </c>
      <c r="E29" s="161">
        <v>480</v>
      </c>
      <c r="F29" s="316" t="s">
        <v>293</v>
      </c>
    </row>
    <row r="30" spans="1:6" ht="16.5" customHeight="1" thickBot="1">
      <c r="A30" s="315" t="s">
        <v>289</v>
      </c>
      <c r="B30" s="214">
        <v>5</v>
      </c>
      <c r="C30" s="64">
        <v>1</v>
      </c>
      <c r="D30" s="80">
        <v>2292</v>
      </c>
      <c r="E30" s="161">
        <v>120</v>
      </c>
      <c r="F30" s="316" t="s">
        <v>292</v>
      </c>
    </row>
    <row r="31" spans="1:7" ht="16.5" customHeight="1" thickBot="1">
      <c r="A31" s="314" t="s">
        <v>261</v>
      </c>
      <c r="B31" s="83">
        <f>SUM(B32:B43)</f>
        <v>46</v>
      </c>
      <c r="C31" s="177">
        <f>SUM(C32:C43)</f>
        <v>8</v>
      </c>
      <c r="D31" s="84">
        <f>SUM(D32:D43)</f>
        <v>8532</v>
      </c>
      <c r="E31" s="84">
        <f>SUM(E32:E43)</f>
        <v>606</v>
      </c>
      <c r="F31" s="84"/>
      <c r="G31" s="79"/>
    </row>
    <row r="32" spans="1:7" ht="16.5" customHeight="1" thickTop="1">
      <c r="A32" s="315" t="s">
        <v>276</v>
      </c>
      <c r="B32" s="214">
        <v>9</v>
      </c>
      <c r="C32" s="232">
        <v>4</v>
      </c>
      <c r="D32" s="233">
        <v>2691</v>
      </c>
      <c r="E32" s="161">
        <v>419</v>
      </c>
      <c r="F32" s="316" t="s">
        <v>281</v>
      </c>
      <c r="G32" s="79"/>
    </row>
    <row r="33" spans="1:7" ht="16.5" customHeight="1">
      <c r="A33" s="315" t="s">
        <v>275</v>
      </c>
      <c r="B33" s="214">
        <v>5</v>
      </c>
      <c r="C33" s="64">
        <v>0</v>
      </c>
      <c r="D33" s="80">
        <v>467</v>
      </c>
      <c r="E33" s="161">
        <v>0</v>
      </c>
      <c r="F33" s="316"/>
      <c r="G33" s="79"/>
    </row>
    <row r="34" spans="1:7" ht="16.5" customHeight="1">
      <c r="A34" s="315" t="s">
        <v>274</v>
      </c>
      <c r="B34" s="214">
        <v>4</v>
      </c>
      <c r="C34" s="64">
        <v>0</v>
      </c>
      <c r="D34" s="80">
        <v>728</v>
      </c>
      <c r="E34" s="161">
        <v>0</v>
      </c>
      <c r="F34" s="64"/>
      <c r="G34" s="79"/>
    </row>
    <row r="35" spans="1:7" ht="16.5" customHeight="1">
      <c r="A35" s="315" t="s">
        <v>268</v>
      </c>
      <c r="B35" s="80">
        <v>1</v>
      </c>
      <c r="C35" s="178">
        <v>0</v>
      </c>
      <c r="D35" s="80">
        <v>10</v>
      </c>
      <c r="E35" s="64">
        <v>0</v>
      </c>
      <c r="F35" s="316"/>
      <c r="G35" s="79"/>
    </row>
    <row r="36" spans="1:6" ht="16.5" customHeight="1">
      <c r="A36" s="315" t="s">
        <v>191</v>
      </c>
      <c r="B36" s="80">
        <v>3</v>
      </c>
      <c r="C36" s="178">
        <v>0</v>
      </c>
      <c r="D36" s="80">
        <v>178</v>
      </c>
      <c r="E36" s="64">
        <v>0</v>
      </c>
      <c r="F36" s="317"/>
    </row>
    <row r="37" spans="1:6" ht="16.5" customHeight="1">
      <c r="A37" s="315" t="s">
        <v>269</v>
      </c>
      <c r="B37" s="80">
        <v>2</v>
      </c>
      <c r="C37" s="178">
        <v>0</v>
      </c>
      <c r="D37" s="80">
        <v>140</v>
      </c>
      <c r="E37" s="64">
        <v>0</v>
      </c>
      <c r="F37" s="316"/>
    </row>
    <row r="38" spans="1:6" ht="16.5" customHeight="1">
      <c r="A38" s="315" t="s">
        <v>190</v>
      </c>
      <c r="B38" s="80">
        <v>1</v>
      </c>
      <c r="C38" s="178">
        <v>0</v>
      </c>
      <c r="D38" s="80">
        <v>20</v>
      </c>
      <c r="E38" s="64">
        <v>0</v>
      </c>
      <c r="F38" s="316"/>
    </row>
    <row r="39" spans="1:6" ht="16.5" customHeight="1">
      <c r="A39" s="315" t="s">
        <v>186</v>
      </c>
      <c r="B39" s="80">
        <v>7</v>
      </c>
      <c r="C39" s="178">
        <v>0</v>
      </c>
      <c r="D39" s="80">
        <v>1810</v>
      </c>
      <c r="E39" s="64">
        <v>0</v>
      </c>
      <c r="F39" s="317"/>
    </row>
    <row r="40" spans="1:6" ht="16.5" customHeight="1">
      <c r="A40" s="315" t="s">
        <v>264</v>
      </c>
      <c r="B40" s="80">
        <v>3</v>
      </c>
      <c r="C40" s="178">
        <v>1</v>
      </c>
      <c r="D40" s="80">
        <v>614</v>
      </c>
      <c r="E40" s="64">
        <v>35</v>
      </c>
      <c r="F40" s="316" t="s">
        <v>265</v>
      </c>
    </row>
    <row r="41" spans="1:6" ht="16.5" customHeight="1">
      <c r="A41" s="315" t="s">
        <v>58</v>
      </c>
      <c r="B41" s="80">
        <v>6</v>
      </c>
      <c r="C41" s="178">
        <v>3</v>
      </c>
      <c r="D41" s="80">
        <v>730</v>
      </c>
      <c r="E41" s="64">
        <v>152</v>
      </c>
      <c r="F41" s="316" t="s">
        <v>262</v>
      </c>
    </row>
    <row r="42" spans="1:6" ht="16.5" customHeight="1">
      <c r="A42" s="315" t="s">
        <v>57</v>
      </c>
      <c r="B42" s="80">
        <v>4</v>
      </c>
      <c r="C42" s="178">
        <v>0</v>
      </c>
      <c r="D42" s="80">
        <v>1130</v>
      </c>
      <c r="E42" s="64">
        <v>0</v>
      </c>
      <c r="F42" s="317"/>
    </row>
    <row r="43" spans="1:6" ht="16.5" customHeight="1" thickBot="1">
      <c r="A43" s="315" t="s">
        <v>182</v>
      </c>
      <c r="B43" s="80">
        <v>1</v>
      </c>
      <c r="C43" s="178">
        <v>0</v>
      </c>
      <c r="D43" s="80">
        <v>14</v>
      </c>
      <c r="E43" s="64">
        <v>0</v>
      </c>
      <c r="F43" s="316"/>
    </row>
    <row r="44" spans="1:6" ht="16.5" customHeight="1" thickBot="1">
      <c r="A44" s="314" t="s">
        <v>249</v>
      </c>
      <c r="B44" s="83">
        <f>SUM(B45:B56)</f>
        <v>33</v>
      </c>
      <c r="C44" s="177">
        <f>SUM(C45:C56)</f>
        <v>4</v>
      </c>
      <c r="D44" s="84">
        <f>SUM(D45:D56)</f>
        <v>8227</v>
      </c>
      <c r="E44" s="84">
        <f>SUM(E45:E56)</f>
        <v>392</v>
      </c>
      <c r="F44" s="84"/>
    </row>
    <row r="45" spans="1:6" ht="16.5" customHeight="1" thickTop="1">
      <c r="A45" s="318" t="s">
        <v>256</v>
      </c>
      <c r="B45" s="222">
        <v>10</v>
      </c>
      <c r="C45" s="223">
        <v>1</v>
      </c>
      <c r="D45" s="222">
        <v>1496</v>
      </c>
      <c r="E45" s="224">
        <v>49</v>
      </c>
      <c r="F45" s="316" t="s">
        <v>192</v>
      </c>
    </row>
    <row r="46" spans="1:6" ht="16.5" customHeight="1">
      <c r="A46" s="318" t="s">
        <v>257</v>
      </c>
      <c r="B46" s="222">
        <v>4</v>
      </c>
      <c r="C46" s="223">
        <v>1</v>
      </c>
      <c r="D46" s="222">
        <v>1306</v>
      </c>
      <c r="E46" s="224">
        <v>63</v>
      </c>
      <c r="F46" s="316" t="s">
        <v>165</v>
      </c>
    </row>
    <row r="47" spans="1:6" ht="16.5" customHeight="1">
      <c r="A47" s="318" t="s">
        <v>258</v>
      </c>
      <c r="B47" s="222">
        <v>6</v>
      </c>
      <c r="C47" s="223">
        <v>0</v>
      </c>
      <c r="D47" s="222">
        <v>3194</v>
      </c>
      <c r="E47" s="224">
        <v>0</v>
      </c>
      <c r="F47" s="319"/>
    </row>
    <row r="48" spans="1:6" ht="16.5" customHeight="1">
      <c r="A48" s="318" t="s">
        <v>254</v>
      </c>
      <c r="B48" s="222">
        <v>1</v>
      </c>
      <c r="C48" s="223">
        <v>0</v>
      </c>
      <c r="D48" s="222">
        <v>977</v>
      </c>
      <c r="E48" s="224">
        <v>0</v>
      </c>
      <c r="F48" s="224"/>
    </row>
    <row r="49" spans="1:6" ht="16.5" customHeight="1">
      <c r="A49" s="318" t="s">
        <v>234</v>
      </c>
      <c r="B49" s="222">
        <v>1</v>
      </c>
      <c r="C49" s="223">
        <v>0</v>
      </c>
      <c r="D49" s="222">
        <v>160</v>
      </c>
      <c r="E49" s="224">
        <v>0</v>
      </c>
      <c r="F49" s="224"/>
    </row>
    <row r="50" spans="1:6" ht="16.5" customHeight="1">
      <c r="A50" s="318" t="s">
        <v>235</v>
      </c>
      <c r="B50" s="222">
        <v>3</v>
      </c>
      <c r="C50" s="223">
        <v>1</v>
      </c>
      <c r="D50" s="222">
        <v>366</v>
      </c>
      <c r="E50" s="224">
        <v>184</v>
      </c>
      <c r="F50" s="319" t="s">
        <v>255</v>
      </c>
    </row>
    <row r="51" spans="1:6" ht="16.5" customHeight="1">
      <c r="A51" s="320" t="s">
        <v>251</v>
      </c>
      <c r="B51" s="219">
        <v>0</v>
      </c>
      <c r="C51" s="220">
        <v>0</v>
      </c>
      <c r="D51" s="219">
        <v>0</v>
      </c>
      <c r="E51" s="221">
        <v>0</v>
      </c>
      <c r="F51" s="221"/>
    </row>
    <row r="52" spans="1:6" ht="16.5" customHeight="1">
      <c r="A52" s="320" t="s">
        <v>224</v>
      </c>
      <c r="B52" s="219">
        <v>2</v>
      </c>
      <c r="C52" s="220">
        <v>1</v>
      </c>
      <c r="D52" s="219">
        <v>139</v>
      </c>
      <c r="E52" s="221">
        <v>96</v>
      </c>
      <c r="F52" s="316" t="s">
        <v>166</v>
      </c>
    </row>
    <row r="53" spans="1:6" ht="16.5" customHeight="1">
      <c r="A53" s="320" t="s">
        <v>225</v>
      </c>
      <c r="B53" s="219">
        <v>1</v>
      </c>
      <c r="C53" s="220">
        <v>0</v>
      </c>
      <c r="D53" s="219">
        <v>54</v>
      </c>
      <c r="E53" s="221">
        <v>0</v>
      </c>
      <c r="F53" s="221"/>
    </row>
    <row r="54" spans="1:6" ht="16.5" customHeight="1">
      <c r="A54" s="315" t="s">
        <v>58</v>
      </c>
      <c r="B54" s="80">
        <v>0</v>
      </c>
      <c r="C54" s="178">
        <v>0</v>
      </c>
      <c r="D54" s="80">
        <v>0</v>
      </c>
      <c r="E54" s="64">
        <v>0</v>
      </c>
      <c r="F54" s="316"/>
    </row>
    <row r="55" spans="1:6" ht="16.5" customHeight="1">
      <c r="A55" s="315" t="s">
        <v>57</v>
      </c>
      <c r="B55" s="80">
        <v>3</v>
      </c>
      <c r="C55" s="178">
        <v>0</v>
      </c>
      <c r="D55" s="80">
        <v>480</v>
      </c>
      <c r="E55" s="64">
        <v>0</v>
      </c>
      <c r="F55" s="317"/>
    </row>
    <row r="56" spans="1:6" ht="16.5" customHeight="1" thickBot="1">
      <c r="A56" s="315" t="s">
        <v>182</v>
      </c>
      <c r="B56" s="80">
        <v>2</v>
      </c>
      <c r="C56" s="178">
        <v>0</v>
      </c>
      <c r="D56" s="80">
        <v>55</v>
      </c>
      <c r="E56" s="64">
        <v>0</v>
      </c>
      <c r="F56" s="316"/>
    </row>
    <row r="57" spans="1:6" ht="16.5" customHeight="1" thickBot="1">
      <c r="A57" s="314" t="s">
        <v>245</v>
      </c>
      <c r="B57" s="83">
        <f>SUM(B58:B69)</f>
        <v>50</v>
      </c>
      <c r="C57" s="177">
        <f>SUM(C58:C69)</f>
        <v>10</v>
      </c>
      <c r="D57" s="83">
        <f>SUM(D58:D69)</f>
        <v>4767</v>
      </c>
      <c r="E57" s="84">
        <f>SUM(E58:E69)</f>
        <v>972</v>
      </c>
      <c r="F57" s="84"/>
    </row>
    <row r="58" spans="1:6" ht="16.5" customHeight="1" thickTop="1">
      <c r="A58" s="315" t="s">
        <v>244</v>
      </c>
      <c r="B58" s="80">
        <v>2</v>
      </c>
      <c r="C58" s="178">
        <v>0</v>
      </c>
      <c r="D58" s="80">
        <v>257</v>
      </c>
      <c r="E58" s="64">
        <v>0</v>
      </c>
      <c r="F58" s="316"/>
    </row>
    <row r="59" spans="1:6" ht="16.5" customHeight="1">
      <c r="A59" s="315" t="s">
        <v>107</v>
      </c>
      <c r="B59" s="80">
        <v>3</v>
      </c>
      <c r="C59" s="178">
        <v>1</v>
      </c>
      <c r="D59" s="80">
        <v>202</v>
      </c>
      <c r="E59" s="64">
        <v>32</v>
      </c>
      <c r="F59" s="316" t="s">
        <v>165</v>
      </c>
    </row>
    <row r="60" spans="1:6" ht="16.5" customHeight="1">
      <c r="A60" s="315" t="s">
        <v>213</v>
      </c>
      <c r="B60" s="80">
        <v>4</v>
      </c>
      <c r="C60" s="178">
        <v>1</v>
      </c>
      <c r="D60" s="80">
        <v>825</v>
      </c>
      <c r="E60" s="64">
        <v>115</v>
      </c>
      <c r="F60" s="316" t="s">
        <v>152</v>
      </c>
    </row>
    <row r="61" spans="1:6" ht="16.5" customHeight="1">
      <c r="A61" s="315" t="s">
        <v>233</v>
      </c>
      <c r="B61" s="80">
        <v>7</v>
      </c>
      <c r="C61" s="178">
        <v>2</v>
      </c>
      <c r="D61" s="80">
        <v>438</v>
      </c>
      <c r="E61" s="64">
        <v>61</v>
      </c>
      <c r="F61" s="316" t="s">
        <v>240</v>
      </c>
    </row>
    <row r="62" spans="1:6" ht="16.5" customHeight="1">
      <c r="A62" s="315" t="s">
        <v>234</v>
      </c>
      <c r="B62" s="80">
        <v>8</v>
      </c>
      <c r="C62" s="178">
        <v>0</v>
      </c>
      <c r="D62" s="80">
        <v>838</v>
      </c>
      <c r="E62" s="64">
        <v>0</v>
      </c>
      <c r="F62" s="316"/>
    </row>
    <row r="63" spans="1:6" ht="16.5" customHeight="1">
      <c r="A63" s="315" t="s">
        <v>235</v>
      </c>
      <c r="B63" s="80">
        <v>5</v>
      </c>
      <c r="C63" s="178">
        <v>1</v>
      </c>
      <c r="D63" s="80">
        <v>983</v>
      </c>
      <c r="E63" s="64">
        <v>300</v>
      </c>
      <c r="F63" s="316" t="s">
        <v>239</v>
      </c>
    </row>
    <row r="64" spans="1:6" ht="16.5" customHeight="1">
      <c r="A64" s="315" t="s">
        <v>232</v>
      </c>
      <c r="B64" s="80">
        <v>6</v>
      </c>
      <c r="C64" s="178">
        <v>0</v>
      </c>
      <c r="D64" s="80">
        <v>304</v>
      </c>
      <c r="E64" s="64">
        <v>0</v>
      </c>
      <c r="F64" s="316"/>
    </row>
    <row r="65" spans="1:6" ht="16.5" customHeight="1">
      <c r="A65" s="315" t="s">
        <v>224</v>
      </c>
      <c r="B65" s="80">
        <v>5</v>
      </c>
      <c r="C65" s="178">
        <v>4</v>
      </c>
      <c r="D65" s="80">
        <v>474</v>
      </c>
      <c r="E65" s="64">
        <v>454</v>
      </c>
      <c r="F65" s="316" t="s">
        <v>227</v>
      </c>
    </row>
    <row r="66" spans="1:6" ht="16.5" customHeight="1">
      <c r="A66" s="315" t="s">
        <v>225</v>
      </c>
      <c r="B66" s="80">
        <v>3</v>
      </c>
      <c r="C66" s="178">
        <v>0</v>
      </c>
      <c r="D66" s="80">
        <v>178</v>
      </c>
      <c r="E66" s="64">
        <v>0</v>
      </c>
      <c r="F66" s="317"/>
    </row>
    <row r="67" spans="1:6" ht="16.5" customHeight="1">
      <c r="A67" s="315" t="s">
        <v>58</v>
      </c>
      <c r="B67" s="80">
        <v>1</v>
      </c>
      <c r="C67" s="178">
        <v>0</v>
      </c>
      <c r="D67" s="80">
        <v>29</v>
      </c>
      <c r="E67" s="64">
        <v>0</v>
      </c>
      <c r="F67" s="316"/>
    </row>
    <row r="68" spans="1:6" ht="16.5" customHeight="1">
      <c r="A68" s="315" t="s">
        <v>57</v>
      </c>
      <c r="B68" s="80">
        <v>4</v>
      </c>
      <c r="C68" s="178">
        <v>0</v>
      </c>
      <c r="D68" s="80">
        <v>199</v>
      </c>
      <c r="E68" s="64">
        <v>0</v>
      </c>
      <c r="F68" s="317"/>
    </row>
    <row r="69" spans="1:6" ht="16.5" customHeight="1" thickBot="1">
      <c r="A69" s="315" t="s">
        <v>182</v>
      </c>
      <c r="B69" s="80">
        <v>2</v>
      </c>
      <c r="C69" s="178">
        <v>1</v>
      </c>
      <c r="D69" s="80">
        <v>40</v>
      </c>
      <c r="E69" s="64">
        <v>10</v>
      </c>
      <c r="F69" s="316" t="s">
        <v>165</v>
      </c>
    </row>
    <row r="70" spans="1:6" ht="16.5" customHeight="1" thickBot="1">
      <c r="A70" s="314" t="s">
        <v>246</v>
      </c>
      <c r="B70" s="83">
        <f>SUM(B71:B82)</f>
        <v>53</v>
      </c>
      <c r="C70" s="177">
        <f>SUM(C71:C82)</f>
        <v>8</v>
      </c>
      <c r="D70" s="83">
        <f>SUM(D71:D82)</f>
        <v>8457</v>
      </c>
      <c r="E70" s="84">
        <f>SUM(E71:E82)</f>
        <v>2479</v>
      </c>
      <c r="F70" s="84"/>
    </row>
    <row r="71" spans="1:6" ht="16.5" customHeight="1" thickTop="1">
      <c r="A71" s="315" t="s">
        <v>214</v>
      </c>
      <c r="B71" s="80">
        <v>6</v>
      </c>
      <c r="C71" s="178">
        <v>2</v>
      </c>
      <c r="D71" s="80">
        <v>654</v>
      </c>
      <c r="E71" s="64">
        <v>260</v>
      </c>
      <c r="F71" s="316" t="s">
        <v>193</v>
      </c>
    </row>
    <row r="72" spans="1:6" ht="16.5" customHeight="1">
      <c r="A72" s="315" t="s">
        <v>212</v>
      </c>
      <c r="B72" s="80">
        <v>5</v>
      </c>
      <c r="C72" s="178">
        <v>1</v>
      </c>
      <c r="D72" s="80">
        <v>1639</v>
      </c>
      <c r="E72" s="64">
        <v>1356</v>
      </c>
      <c r="F72" s="316" t="s">
        <v>166</v>
      </c>
    </row>
    <row r="73" spans="1:6" ht="16.5" customHeight="1">
      <c r="A73" s="315" t="s">
        <v>213</v>
      </c>
      <c r="B73" s="80">
        <v>2</v>
      </c>
      <c r="C73" s="178">
        <v>0</v>
      </c>
      <c r="D73" s="80">
        <v>52</v>
      </c>
      <c r="E73" s="64">
        <v>0</v>
      </c>
      <c r="F73" s="316"/>
    </row>
    <row r="74" spans="1:6" ht="16.5" customHeight="1">
      <c r="A74" s="315" t="s">
        <v>209</v>
      </c>
      <c r="B74" s="80">
        <v>1</v>
      </c>
      <c r="C74" s="178">
        <v>0</v>
      </c>
      <c r="D74" s="80">
        <v>264</v>
      </c>
      <c r="E74" s="64">
        <v>0</v>
      </c>
      <c r="F74" s="321"/>
    </row>
    <row r="75" spans="1:6" ht="16.5" customHeight="1">
      <c r="A75" s="315" t="s">
        <v>191</v>
      </c>
      <c r="B75" s="80">
        <v>3</v>
      </c>
      <c r="C75" s="178">
        <v>1</v>
      </c>
      <c r="D75" s="80">
        <v>486</v>
      </c>
      <c r="E75" s="64">
        <v>400</v>
      </c>
      <c r="F75" s="316" t="s">
        <v>192</v>
      </c>
    </row>
    <row r="76" spans="1:6" ht="16.5" customHeight="1">
      <c r="A76" s="315" t="s">
        <v>208</v>
      </c>
      <c r="B76" s="80">
        <v>7</v>
      </c>
      <c r="C76" s="178">
        <v>1</v>
      </c>
      <c r="D76" s="80">
        <v>2485</v>
      </c>
      <c r="E76" s="64">
        <v>10</v>
      </c>
      <c r="F76" s="316" t="s">
        <v>165</v>
      </c>
    </row>
    <row r="77" spans="1:6" ht="16.5" customHeight="1">
      <c r="A77" s="315" t="s">
        <v>190</v>
      </c>
      <c r="B77" s="80">
        <v>7</v>
      </c>
      <c r="C77" s="178">
        <v>1</v>
      </c>
      <c r="D77" s="80">
        <v>629</v>
      </c>
      <c r="E77" s="64">
        <v>200</v>
      </c>
      <c r="F77" s="316" t="s">
        <v>192</v>
      </c>
    </row>
    <row r="78" spans="1:6" ht="16.5" customHeight="1">
      <c r="A78" s="315" t="s">
        <v>186</v>
      </c>
      <c r="B78" s="80">
        <v>3</v>
      </c>
      <c r="C78" s="178">
        <v>1</v>
      </c>
      <c r="D78" s="80">
        <v>219</v>
      </c>
      <c r="E78" s="64">
        <v>103</v>
      </c>
      <c r="F78" s="316" t="s">
        <v>165</v>
      </c>
    </row>
    <row r="79" spans="1:6" ht="16.5" customHeight="1">
      <c r="A79" s="315" t="s">
        <v>118</v>
      </c>
      <c r="B79" s="80">
        <v>3</v>
      </c>
      <c r="C79" s="178">
        <v>0</v>
      </c>
      <c r="D79" s="80">
        <v>160</v>
      </c>
      <c r="E79" s="64">
        <v>0</v>
      </c>
      <c r="F79" s="317"/>
    </row>
    <row r="80" spans="1:6" ht="16.5" customHeight="1">
      <c r="A80" s="315" t="s">
        <v>201</v>
      </c>
      <c r="B80" s="80">
        <v>7</v>
      </c>
      <c r="C80" s="178">
        <v>1</v>
      </c>
      <c r="D80" s="80">
        <v>883</v>
      </c>
      <c r="E80" s="64">
        <v>150</v>
      </c>
      <c r="F80" s="316" t="s">
        <v>200</v>
      </c>
    </row>
    <row r="81" spans="1:6" ht="16.5" customHeight="1">
      <c r="A81" s="315" t="s">
        <v>57</v>
      </c>
      <c r="B81" s="80">
        <v>4</v>
      </c>
      <c r="C81" s="178">
        <v>0</v>
      </c>
      <c r="D81" s="80">
        <v>553</v>
      </c>
      <c r="E81" s="64">
        <v>0</v>
      </c>
      <c r="F81" s="317"/>
    </row>
    <row r="82" spans="1:6" ht="16.5" customHeight="1">
      <c r="A82" s="315" t="s">
        <v>182</v>
      </c>
      <c r="B82" s="80">
        <v>5</v>
      </c>
      <c r="C82" s="178">
        <v>0</v>
      </c>
      <c r="D82" s="80">
        <v>433</v>
      </c>
      <c r="E82" s="64">
        <v>0</v>
      </c>
      <c r="F82" s="317"/>
    </row>
    <row r="83" spans="1:6" ht="16.5" customHeight="1">
      <c r="A83" s="470" t="s">
        <v>132</v>
      </c>
      <c r="B83" s="470"/>
      <c r="C83" s="470"/>
      <c r="D83" s="470"/>
      <c r="E83" s="470"/>
      <c r="F83" s="470"/>
    </row>
    <row r="84" ht="19.5" customHeight="1"/>
  </sheetData>
  <sheetProtection/>
  <mergeCells count="6">
    <mergeCell ref="A1:F1"/>
    <mergeCell ref="B3:C3"/>
    <mergeCell ref="D3:E3"/>
    <mergeCell ref="A83:F83"/>
    <mergeCell ref="F3:F4"/>
    <mergeCell ref="A3:A4"/>
  </mergeCells>
  <printOptions horizontalCentered="1"/>
  <pageMargins left="0.6692913385826772" right="0.31496062992125984" top="0.71" bottom="0.41" header="0.5118110236220472" footer="0.31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24.50390625" style="0" customWidth="1"/>
  </cols>
  <sheetData>
    <row r="1" spans="1:5" ht="27.75" customHeight="1">
      <c r="A1" s="474" t="s">
        <v>350</v>
      </c>
      <c r="B1" s="474"/>
      <c r="C1" s="474"/>
      <c r="D1" s="474"/>
      <c r="E1" s="474"/>
    </row>
    <row r="2" spans="1:5" ht="19.5" customHeight="1">
      <c r="A2" s="293"/>
      <c r="B2" s="293"/>
      <c r="C2" s="293"/>
      <c r="D2" s="293"/>
      <c r="E2" s="293"/>
    </row>
    <row r="3" spans="1:5" ht="43.5" customHeight="1">
      <c r="A3" s="302" t="s">
        <v>310</v>
      </c>
      <c r="B3" s="302" t="s">
        <v>346</v>
      </c>
      <c r="C3" s="302" t="s">
        <v>311</v>
      </c>
      <c r="D3" s="303" t="s">
        <v>312</v>
      </c>
      <c r="E3" s="304" t="s">
        <v>313</v>
      </c>
    </row>
    <row r="4" spans="1:5" ht="21.75" customHeight="1">
      <c r="A4" s="305" t="s">
        <v>368</v>
      </c>
      <c r="B4" s="306">
        <v>39465</v>
      </c>
      <c r="C4" s="367" t="s">
        <v>316</v>
      </c>
      <c r="D4" s="294">
        <v>2.1</v>
      </c>
      <c r="E4" s="295">
        <v>0.8</v>
      </c>
    </row>
    <row r="5" spans="1:5" ht="21.75" customHeight="1">
      <c r="A5" s="305"/>
      <c r="B5" s="306">
        <v>39519</v>
      </c>
      <c r="C5" s="367" t="s">
        <v>317</v>
      </c>
      <c r="D5" s="294">
        <v>2.1</v>
      </c>
      <c r="E5" s="295">
        <v>0.7</v>
      </c>
    </row>
    <row r="6" spans="1:5" ht="21.75" customHeight="1">
      <c r="A6" s="305"/>
      <c r="B6" s="307">
        <v>39548</v>
      </c>
      <c r="C6" s="368">
        <v>1.95</v>
      </c>
      <c r="D6" s="294">
        <v>2.1</v>
      </c>
      <c r="E6" s="296">
        <v>0.8</v>
      </c>
    </row>
    <row r="7" spans="1:5" ht="21.75" customHeight="1">
      <c r="A7" s="305"/>
      <c r="B7" s="307">
        <v>39584</v>
      </c>
      <c r="C7" s="368">
        <v>2.15</v>
      </c>
      <c r="D7" s="294">
        <v>2.4</v>
      </c>
      <c r="E7" s="297" t="s">
        <v>318</v>
      </c>
    </row>
    <row r="8" spans="1:5" ht="21.75" customHeight="1">
      <c r="A8" s="305"/>
      <c r="B8" s="307">
        <v>39610</v>
      </c>
      <c r="C8" s="368">
        <v>2.35</v>
      </c>
      <c r="D8" s="294">
        <v>2.45</v>
      </c>
      <c r="E8" s="297" t="s">
        <v>319</v>
      </c>
    </row>
    <row r="9" spans="1:5" ht="21.75" customHeight="1">
      <c r="A9" s="305"/>
      <c r="B9" s="307">
        <v>39640</v>
      </c>
      <c r="C9" s="368">
        <v>2.25</v>
      </c>
      <c r="D9" s="294">
        <v>2.4</v>
      </c>
      <c r="E9" s="297" t="s">
        <v>320</v>
      </c>
    </row>
    <row r="10" spans="1:5" ht="21.75" customHeight="1">
      <c r="A10" s="305"/>
      <c r="B10" s="307">
        <v>39673</v>
      </c>
      <c r="C10" s="368">
        <v>2.15</v>
      </c>
      <c r="D10" s="294">
        <v>2.25</v>
      </c>
      <c r="E10" s="297" t="s">
        <v>318</v>
      </c>
    </row>
    <row r="11" spans="1:5" ht="21.75" customHeight="1">
      <c r="A11" s="305"/>
      <c r="B11" s="307">
        <v>39701</v>
      </c>
      <c r="C11" s="368">
        <v>2.15</v>
      </c>
      <c r="D11" s="294">
        <v>2.3</v>
      </c>
      <c r="E11" s="297" t="s">
        <v>321</v>
      </c>
    </row>
    <row r="12" spans="1:5" ht="21.75" customHeight="1">
      <c r="A12" s="305"/>
      <c r="B12" s="307">
        <v>39731</v>
      </c>
      <c r="C12" s="368">
        <v>2.15</v>
      </c>
      <c r="D12" s="294">
        <v>2.35</v>
      </c>
      <c r="E12" s="298" t="s">
        <v>315</v>
      </c>
    </row>
    <row r="13" spans="1:5" ht="21.75" customHeight="1">
      <c r="A13" s="305"/>
      <c r="B13" s="307">
        <v>39765</v>
      </c>
      <c r="C13" s="368">
        <v>2.15</v>
      </c>
      <c r="D13" s="294">
        <v>2.4</v>
      </c>
      <c r="E13" s="297" t="s">
        <v>322</v>
      </c>
    </row>
    <row r="14" spans="1:5" ht="21.75" customHeight="1">
      <c r="A14" s="305"/>
      <c r="B14" s="307">
        <v>39792</v>
      </c>
      <c r="C14" s="368">
        <v>2.2</v>
      </c>
      <c r="D14" s="299" t="s">
        <v>315</v>
      </c>
      <c r="E14" s="298" t="s">
        <v>315</v>
      </c>
    </row>
    <row r="15" spans="1:5" ht="21.75" customHeight="1">
      <c r="A15" s="305"/>
      <c r="B15" s="307">
        <v>39832</v>
      </c>
      <c r="C15" s="366" t="s">
        <v>323</v>
      </c>
      <c r="D15" s="294">
        <v>2.25</v>
      </c>
      <c r="E15" s="298">
        <v>0.6</v>
      </c>
    </row>
    <row r="16" spans="1:5" ht="21.75" customHeight="1">
      <c r="A16" s="305"/>
      <c r="B16" s="307">
        <v>39856</v>
      </c>
      <c r="C16" s="366" t="s">
        <v>324</v>
      </c>
      <c r="D16" s="299" t="s">
        <v>315</v>
      </c>
      <c r="E16" s="298">
        <v>0.7</v>
      </c>
    </row>
    <row r="17" spans="1:5" ht="21.75" customHeight="1">
      <c r="A17" s="305"/>
      <c r="B17" s="307">
        <v>39883</v>
      </c>
      <c r="C17" s="366" t="s">
        <v>323</v>
      </c>
      <c r="D17" s="299" t="s">
        <v>315</v>
      </c>
      <c r="E17" s="298">
        <v>0.6</v>
      </c>
    </row>
    <row r="18" spans="1:5" ht="21.75" customHeight="1">
      <c r="A18" s="305" t="s">
        <v>369</v>
      </c>
      <c r="B18" s="307">
        <v>39913</v>
      </c>
      <c r="C18" s="366" t="s">
        <v>324</v>
      </c>
      <c r="D18" s="299" t="s">
        <v>325</v>
      </c>
      <c r="E18" s="298">
        <v>0.7</v>
      </c>
    </row>
    <row r="19" spans="1:5" ht="21.75" customHeight="1">
      <c r="A19" s="305"/>
      <c r="B19" s="307">
        <v>39951</v>
      </c>
      <c r="C19" s="366" t="s">
        <v>324</v>
      </c>
      <c r="D19" s="299" t="s">
        <v>324</v>
      </c>
      <c r="E19" s="298">
        <v>0.7</v>
      </c>
    </row>
    <row r="20" spans="1:5" ht="21.75" customHeight="1">
      <c r="A20" s="305"/>
      <c r="B20" s="307">
        <v>39974</v>
      </c>
      <c r="C20" s="366" t="s">
        <v>323</v>
      </c>
      <c r="D20" s="298" t="s">
        <v>315</v>
      </c>
      <c r="E20" s="298">
        <v>0.6</v>
      </c>
    </row>
    <row r="21" spans="1:5" ht="21.75" customHeight="1">
      <c r="A21" s="305"/>
      <c r="B21" s="307">
        <v>40004</v>
      </c>
      <c r="C21" s="366" t="s">
        <v>326</v>
      </c>
      <c r="D21" s="298">
        <v>1.9</v>
      </c>
      <c r="E21" s="298">
        <v>0.5</v>
      </c>
    </row>
    <row r="22" spans="1:5" ht="21.75" customHeight="1">
      <c r="A22" s="305"/>
      <c r="B22" s="307">
        <v>40101</v>
      </c>
      <c r="C22" s="366" t="s">
        <v>327</v>
      </c>
      <c r="D22" s="298">
        <v>1.7</v>
      </c>
      <c r="E22" s="298" t="s">
        <v>315</v>
      </c>
    </row>
    <row r="23" spans="1:5" ht="21.75" customHeight="1">
      <c r="A23" s="305"/>
      <c r="B23" s="307">
        <v>40156</v>
      </c>
      <c r="C23" s="366" t="s">
        <v>328</v>
      </c>
      <c r="D23" s="298">
        <v>1.85</v>
      </c>
      <c r="E23" s="298">
        <v>0.4</v>
      </c>
    </row>
    <row r="24" spans="1:5" ht="21.75" customHeight="1">
      <c r="A24" s="305" t="s">
        <v>370</v>
      </c>
      <c r="B24" s="307">
        <v>40282</v>
      </c>
      <c r="C24" s="366" t="s">
        <v>327</v>
      </c>
      <c r="D24" s="298">
        <v>1.65</v>
      </c>
      <c r="E24" s="298" t="s">
        <v>315</v>
      </c>
    </row>
    <row r="25" spans="1:5" ht="21.75" customHeight="1">
      <c r="A25" s="305"/>
      <c r="B25" s="307">
        <v>40317</v>
      </c>
      <c r="C25" s="366" t="s">
        <v>328</v>
      </c>
      <c r="D25" s="299">
        <v>1.6</v>
      </c>
      <c r="E25" s="298">
        <v>0.3</v>
      </c>
    </row>
    <row r="26" spans="1:5" ht="21.75" customHeight="1">
      <c r="A26" s="305"/>
      <c r="B26" s="307">
        <v>40469</v>
      </c>
      <c r="C26" s="366" t="s">
        <v>329</v>
      </c>
      <c r="D26" s="299">
        <v>1.3</v>
      </c>
      <c r="E26" s="298">
        <v>0.2</v>
      </c>
    </row>
    <row r="27" spans="1:5" ht="21.75" customHeight="1">
      <c r="A27" s="305"/>
      <c r="B27" s="307">
        <v>40493</v>
      </c>
      <c r="C27" s="366" t="s">
        <v>328</v>
      </c>
      <c r="D27" s="299">
        <v>1.4</v>
      </c>
      <c r="E27" s="298">
        <v>0.3</v>
      </c>
    </row>
    <row r="28" spans="1:5" ht="21.75" customHeight="1">
      <c r="A28" s="305"/>
      <c r="B28" s="307">
        <v>40522</v>
      </c>
      <c r="C28" s="366" t="s">
        <v>327</v>
      </c>
      <c r="D28" s="299">
        <v>1.4</v>
      </c>
      <c r="E28" s="298">
        <v>0.4</v>
      </c>
    </row>
    <row r="29" spans="1:5" ht="21.75" customHeight="1">
      <c r="A29" s="305" t="s">
        <v>371</v>
      </c>
      <c r="B29" s="307" t="s">
        <v>330</v>
      </c>
      <c r="C29" s="366" t="s">
        <v>328</v>
      </c>
      <c r="D29" s="299">
        <v>1.55</v>
      </c>
      <c r="E29" s="298">
        <v>0.5</v>
      </c>
    </row>
    <row r="30" spans="1:5" ht="21.75" customHeight="1">
      <c r="A30" s="305"/>
      <c r="B30" s="307">
        <v>40737</v>
      </c>
      <c r="C30" s="366" t="s">
        <v>327</v>
      </c>
      <c r="D30" s="300" t="s">
        <v>331</v>
      </c>
      <c r="E30" s="298">
        <v>0.4</v>
      </c>
    </row>
    <row r="31" spans="1:5" ht="21.75" customHeight="1">
      <c r="A31" s="305"/>
      <c r="B31" s="307">
        <v>40765</v>
      </c>
      <c r="C31" s="366" t="s">
        <v>328</v>
      </c>
      <c r="D31" s="300">
        <v>1.35</v>
      </c>
      <c r="E31" s="298">
        <v>0.4</v>
      </c>
    </row>
    <row r="32" spans="1:5" ht="21.75" customHeight="1">
      <c r="A32" s="305" t="s">
        <v>372</v>
      </c>
      <c r="B32" s="307">
        <v>41045</v>
      </c>
      <c r="C32" s="366" t="s">
        <v>329</v>
      </c>
      <c r="D32" s="300">
        <v>1.3</v>
      </c>
      <c r="E32" s="298">
        <v>0.2</v>
      </c>
    </row>
    <row r="33" spans="1:5" ht="21.75" customHeight="1">
      <c r="A33" s="305" t="s">
        <v>373</v>
      </c>
      <c r="B33" s="307">
        <v>41319</v>
      </c>
      <c r="C33" s="366" t="s">
        <v>332</v>
      </c>
      <c r="D33" s="300">
        <v>1.15</v>
      </c>
      <c r="E33" s="298">
        <v>0.1</v>
      </c>
    </row>
    <row r="34" spans="1:5" ht="21.75" customHeight="1">
      <c r="A34" s="305"/>
      <c r="B34" s="307">
        <v>41374</v>
      </c>
      <c r="C34" s="366" t="s">
        <v>333</v>
      </c>
      <c r="D34" s="299" t="s">
        <v>334</v>
      </c>
      <c r="E34" s="298" t="s">
        <v>315</v>
      </c>
    </row>
    <row r="35" spans="1:5" ht="21.75" customHeight="1">
      <c r="A35" s="305"/>
      <c r="B35" s="307">
        <v>41407</v>
      </c>
      <c r="C35" s="366" t="s">
        <v>332</v>
      </c>
      <c r="D35" s="299" t="s">
        <v>335</v>
      </c>
      <c r="E35" s="298">
        <v>0.2</v>
      </c>
    </row>
    <row r="36" spans="1:5" ht="21.75" customHeight="1">
      <c r="A36" s="305"/>
      <c r="B36" s="307">
        <v>41465</v>
      </c>
      <c r="C36" s="366" t="s">
        <v>329</v>
      </c>
      <c r="D36" s="299" t="s">
        <v>336</v>
      </c>
      <c r="E36" s="298">
        <v>0.3</v>
      </c>
    </row>
    <row r="37" spans="1:5" ht="21.75" customHeight="1">
      <c r="A37" s="305"/>
      <c r="B37" s="307">
        <v>41528</v>
      </c>
      <c r="C37" s="366" t="s">
        <v>332</v>
      </c>
      <c r="D37" s="299" t="s">
        <v>337</v>
      </c>
      <c r="E37" s="298">
        <v>0.2</v>
      </c>
    </row>
    <row r="38" spans="1:5" ht="21.75" customHeight="1">
      <c r="A38" s="305"/>
      <c r="B38" s="307">
        <v>41556</v>
      </c>
      <c r="C38" s="366" t="s">
        <v>338</v>
      </c>
      <c r="D38" s="299" t="s">
        <v>315</v>
      </c>
      <c r="E38" s="298" t="s">
        <v>315</v>
      </c>
    </row>
    <row r="39" spans="1:5" ht="21.75" customHeight="1">
      <c r="A39" s="305" t="s">
        <v>374</v>
      </c>
      <c r="B39" s="307">
        <v>41738</v>
      </c>
      <c r="C39" s="366" t="s">
        <v>339</v>
      </c>
      <c r="D39" s="299" t="s">
        <v>334</v>
      </c>
      <c r="E39" s="298" t="s">
        <v>315</v>
      </c>
    </row>
    <row r="40" spans="1:5" ht="21.75" customHeight="1">
      <c r="A40" s="305"/>
      <c r="B40" s="307">
        <v>41922</v>
      </c>
      <c r="C40" s="366" t="s">
        <v>336</v>
      </c>
      <c r="D40" s="299" t="s">
        <v>340</v>
      </c>
      <c r="E40" s="298">
        <v>0.1</v>
      </c>
    </row>
    <row r="41" spans="1:5" ht="21.75" customHeight="1">
      <c r="A41" s="305" t="s">
        <v>375</v>
      </c>
      <c r="B41" s="307">
        <v>42095</v>
      </c>
      <c r="C41" s="366" t="s">
        <v>335</v>
      </c>
      <c r="D41" s="299" t="s">
        <v>315</v>
      </c>
      <c r="E41" s="298" t="s">
        <v>315</v>
      </c>
    </row>
    <row r="42" spans="1:5" ht="21.75" customHeight="1">
      <c r="A42" s="305"/>
      <c r="B42" s="307">
        <v>42286</v>
      </c>
      <c r="C42" s="366" t="s">
        <v>340</v>
      </c>
      <c r="D42" s="299" t="s">
        <v>341</v>
      </c>
      <c r="E42" s="298" t="s">
        <v>315</v>
      </c>
    </row>
    <row r="43" spans="1:5" ht="21.75" customHeight="1">
      <c r="A43" s="305"/>
      <c r="B43" s="307">
        <v>42410</v>
      </c>
      <c r="C43" s="366" t="s">
        <v>340</v>
      </c>
      <c r="D43" s="301">
        <v>1</v>
      </c>
      <c r="E43" s="298" t="s">
        <v>315</v>
      </c>
    </row>
    <row r="44" spans="1:5" ht="21.75" customHeight="1">
      <c r="A44" s="305"/>
      <c r="B44" s="307">
        <v>42439</v>
      </c>
      <c r="C44" s="366" t="s">
        <v>340</v>
      </c>
      <c r="D44" s="299" t="s">
        <v>342</v>
      </c>
      <c r="E44" s="298" t="s">
        <v>315</v>
      </c>
    </row>
    <row r="45" spans="1:5" ht="21.75" customHeight="1">
      <c r="A45" s="305" t="s">
        <v>376</v>
      </c>
      <c r="B45" s="307">
        <v>42473</v>
      </c>
      <c r="C45" s="366" t="s">
        <v>337</v>
      </c>
      <c r="D45" s="299" t="s">
        <v>314</v>
      </c>
      <c r="E45" s="298" t="s">
        <v>315</v>
      </c>
    </row>
    <row r="46" spans="1:5" ht="21.75" customHeight="1">
      <c r="A46" s="305"/>
      <c r="B46" s="307">
        <v>42656</v>
      </c>
      <c r="C46" s="366" t="s">
        <v>381</v>
      </c>
      <c r="D46" s="299" t="s">
        <v>314</v>
      </c>
      <c r="E46" s="298" t="s">
        <v>315</v>
      </c>
    </row>
    <row r="47" spans="1:5" ht="21.75" customHeight="1">
      <c r="A47" s="418"/>
      <c r="B47" s="307">
        <v>42662</v>
      </c>
      <c r="C47" s="366" t="s">
        <v>382</v>
      </c>
      <c r="D47" s="299" t="s">
        <v>314</v>
      </c>
      <c r="E47" s="298" t="s">
        <v>315</v>
      </c>
    </row>
    <row r="48" spans="1:5" ht="21.75" customHeight="1">
      <c r="A48" s="305" t="s">
        <v>397</v>
      </c>
      <c r="B48" s="307">
        <v>42837</v>
      </c>
      <c r="C48" s="366" t="s">
        <v>396</v>
      </c>
      <c r="D48" s="299" t="s">
        <v>314</v>
      </c>
      <c r="E48" s="298" t="s">
        <v>315</v>
      </c>
    </row>
    <row r="49" spans="1:5" ht="21.75" customHeight="1">
      <c r="A49" s="290" t="s">
        <v>343</v>
      </c>
      <c r="B49" s="290"/>
      <c r="C49" s="290"/>
      <c r="D49" s="291"/>
      <c r="E49" s="290"/>
    </row>
    <row r="50" spans="1:5" ht="21.75" customHeight="1">
      <c r="A50" s="292" t="s">
        <v>344</v>
      </c>
      <c r="B50" s="292"/>
      <c r="C50" s="292"/>
      <c r="D50" s="475" t="s">
        <v>348</v>
      </c>
      <c r="E50" s="475"/>
    </row>
  </sheetData>
  <sheetProtection/>
  <mergeCells count="2">
    <mergeCell ref="A1:E1"/>
    <mergeCell ref="D50:E50"/>
  </mergeCells>
  <printOptions/>
  <pageMargins left="1.1811023622047245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7.375" style="180" customWidth="1"/>
    <col min="2" max="2" width="11.00390625" style="0" customWidth="1"/>
    <col min="3" max="3" width="13.75390625" style="0" customWidth="1"/>
    <col min="4" max="4" width="11.75390625" style="0" customWidth="1"/>
    <col min="5" max="5" width="10.875" style="0" customWidth="1"/>
    <col min="6" max="6" width="13.75390625" style="27" customWidth="1"/>
    <col min="7" max="7" width="11.75390625" style="29" customWidth="1"/>
    <col min="8" max="8" width="10.875" style="0" customWidth="1"/>
    <col min="9" max="9" width="13.75390625" style="0" customWidth="1"/>
    <col min="10" max="10" width="11.75390625" style="0" customWidth="1"/>
    <col min="11" max="11" width="11.25390625" style="0" customWidth="1"/>
    <col min="12" max="12" width="11.625" style="0" customWidth="1"/>
    <col min="13" max="13" width="12.00390625" style="0" customWidth="1"/>
  </cols>
  <sheetData>
    <row r="1" spans="1:10" ht="28.5" customHeight="1">
      <c r="A1" s="437" t="s">
        <v>56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9:10" ht="19.5" customHeight="1">
      <c r="I2" s="26" t="s">
        <v>60</v>
      </c>
      <c r="J2" s="26"/>
    </row>
    <row r="3" spans="1:10" ht="19.5" customHeight="1">
      <c r="A3" s="207" t="s">
        <v>34</v>
      </c>
      <c r="B3" s="476" t="s">
        <v>115</v>
      </c>
      <c r="C3" s="476"/>
      <c r="D3" s="477"/>
      <c r="E3" s="478" t="s">
        <v>55</v>
      </c>
      <c r="F3" s="476"/>
      <c r="G3" s="477"/>
      <c r="H3" s="478" t="s">
        <v>301</v>
      </c>
      <c r="I3" s="476"/>
      <c r="J3" s="477"/>
    </row>
    <row r="4" spans="1:10" ht="19.5" customHeight="1" thickBot="1">
      <c r="A4" s="208" t="s">
        <v>35</v>
      </c>
      <c r="B4" s="113" t="s">
        <v>53</v>
      </c>
      <c r="C4" s="114" t="s">
        <v>54</v>
      </c>
      <c r="D4" s="115" t="s">
        <v>59</v>
      </c>
      <c r="E4" s="116" t="s">
        <v>53</v>
      </c>
      <c r="F4" s="114" t="s">
        <v>54</v>
      </c>
      <c r="G4" s="117" t="s">
        <v>59</v>
      </c>
      <c r="H4" s="116" t="s">
        <v>53</v>
      </c>
      <c r="I4" s="118" t="s">
        <v>54</v>
      </c>
      <c r="J4" s="113" t="s">
        <v>59</v>
      </c>
    </row>
    <row r="5" spans="1:10" ht="19.5" customHeight="1" thickTop="1">
      <c r="A5" s="348" t="s">
        <v>243</v>
      </c>
      <c r="B5" s="78">
        <v>69</v>
      </c>
      <c r="C5" s="76">
        <v>1360450</v>
      </c>
      <c r="D5" s="77">
        <v>114.61</v>
      </c>
      <c r="E5" s="48">
        <v>2958</v>
      </c>
      <c r="F5" s="76">
        <v>34519229</v>
      </c>
      <c r="G5" s="49">
        <v>89.63</v>
      </c>
      <c r="H5" s="78">
        <v>51</v>
      </c>
      <c r="I5" s="111">
        <v>487341</v>
      </c>
      <c r="J5" s="49">
        <v>47.05</v>
      </c>
    </row>
    <row r="6" spans="1:10" ht="19.5" customHeight="1">
      <c r="A6" s="206" t="s">
        <v>242</v>
      </c>
      <c r="B6" s="78">
        <v>46</v>
      </c>
      <c r="C6" s="76">
        <v>773885</v>
      </c>
      <c r="D6" s="77">
        <v>102.43</v>
      </c>
      <c r="E6" s="48">
        <v>2976</v>
      </c>
      <c r="F6" s="76">
        <v>34622219</v>
      </c>
      <c r="G6" s="49">
        <v>89.41</v>
      </c>
      <c r="H6" s="78">
        <v>48</v>
      </c>
      <c r="I6" s="111">
        <v>471979</v>
      </c>
      <c r="J6" s="49">
        <v>45.74</v>
      </c>
    </row>
    <row r="7" spans="1:10" ht="19.5" customHeight="1">
      <c r="A7" s="206" t="s">
        <v>390</v>
      </c>
      <c r="B7" s="78">
        <v>22</v>
      </c>
      <c r="C7" s="76">
        <v>274000</v>
      </c>
      <c r="D7" s="77">
        <v>61.28</v>
      </c>
      <c r="E7" s="48">
        <v>2984</v>
      </c>
      <c r="F7" s="76">
        <v>34732513</v>
      </c>
      <c r="G7" s="49">
        <v>88.92</v>
      </c>
      <c r="H7" s="78">
        <v>44</v>
      </c>
      <c r="I7" s="111">
        <v>431457</v>
      </c>
      <c r="J7" s="49">
        <v>42.79</v>
      </c>
    </row>
    <row r="8" spans="1:10" ht="19.5" customHeight="1">
      <c r="A8" s="206" t="s">
        <v>236</v>
      </c>
      <c r="B8" s="78">
        <v>67</v>
      </c>
      <c r="C8" s="76">
        <v>1056220</v>
      </c>
      <c r="D8" s="77">
        <v>95.44</v>
      </c>
      <c r="E8" s="48">
        <v>3003</v>
      </c>
      <c r="F8" s="76">
        <v>35235199</v>
      </c>
      <c r="G8" s="49">
        <v>89.38</v>
      </c>
      <c r="H8" s="78">
        <v>37</v>
      </c>
      <c r="I8" s="111">
        <v>313569</v>
      </c>
      <c r="J8" s="49">
        <v>33.55</v>
      </c>
    </row>
    <row r="9" spans="1:10" ht="19.5" customHeight="1">
      <c r="A9" s="206" t="s">
        <v>237</v>
      </c>
      <c r="B9" s="78">
        <v>62</v>
      </c>
      <c r="C9" s="76">
        <v>786700</v>
      </c>
      <c r="D9" s="77">
        <v>78.17</v>
      </c>
      <c r="E9" s="48">
        <v>3018</v>
      </c>
      <c r="F9" s="76">
        <v>35490639</v>
      </c>
      <c r="G9" s="49">
        <v>89.4</v>
      </c>
      <c r="H9" s="78">
        <v>31</v>
      </c>
      <c r="I9" s="111">
        <v>195985</v>
      </c>
      <c r="J9" s="49">
        <v>22.04</v>
      </c>
    </row>
    <row r="10" spans="1:10" ht="19.5" customHeight="1">
      <c r="A10" s="206" t="s">
        <v>238</v>
      </c>
      <c r="B10" s="78">
        <v>50</v>
      </c>
      <c r="C10" s="76">
        <v>631465</v>
      </c>
      <c r="D10" s="77">
        <v>82.84</v>
      </c>
      <c r="E10" s="48">
        <v>3028</v>
      </c>
      <c r="F10" s="76">
        <v>35829666</v>
      </c>
      <c r="G10" s="49">
        <v>89.6</v>
      </c>
      <c r="H10" s="78">
        <v>29</v>
      </c>
      <c r="I10" s="111">
        <v>189473</v>
      </c>
      <c r="J10" s="49">
        <v>22.55</v>
      </c>
    </row>
    <row r="11" spans="1:10" ht="19.5" customHeight="1">
      <c r="A11" s="206" t="s">
        <v>221</v>
      </c>
      <c r="B11" s="78">
        <v>59</v>
      </c>
      <c r="C11" s="76">
        <v>708590</v>
      </c>
      <c r="D11" s="77">
        <v>55.1</v>
      </c>
      <c r="E11" s="48">
        <v>3046</v>
      </c>
      <c r="F11" s="76">
        <v>36053096</v>
      </c>
      <c r="G11" s="49">
        <v>90.06</v>
      </c>
      <c r="H11" s="78">
        <v>21</v>
      </c>
      <c r="I11" s="111">
        <v>138532</v>
      </c>
      <c r="J11" s="49">
        <v>17.39</v>
      </c>
    </row>
    <row r="12" spans="1:10" ht="19.5" customHeight="1">
      <c r="A12" s="206" t="s">
        <v>222</v>
      </c>
      <c r="B12" s="78">
        <v>43</v>
      </c>
      <c r="C12" s="76">
        <v>755840</v>
      </c>
      <c r="D12" s="77">
        <v>60.23</v>
      </c>
      <c r="E12" s="48">
        <v>3070</v>
      </c>
      <c r="F12" s="76">
        <v>36433688</v>
      </c>
      <c r="G12" s="49">
        <v>90.27</v>
      </c>
      <c r="H12" s="78">
        <v>11</v>
      </c>
      <c r="I12" s="111">
        <v>93483</v>
      </c>
      <c r="J12" s="49">
        <v>13.26</v>
      </c>
    </row>
    <row r="13" spans="1:10" ht="19.5" customHeight="1">
      <c r="A13" s="206" t="s">
        <v>223</v>
      </c>
      <c r="B13" s="78">
        <v>44</v>
      </c>
      <c r="C13" s="76">
        <v>474150</v>
      </c>
      <c r="D13" s="77">
        <v>41.57</v>
      </c>
      <c r="E13" s="48">
        <v>3079</v>
      </c>
      <c r="F13" s="76">
        <v>36858187</v>
      </c>
      <c r="G13" s="49">
        <v>90.62</v>
      </c>
      <c r="H13" s="78">
        <v>6</v>
      </c>
      <c r="I13" s="111">
        <v>24961</v>
      </c>
      <c r="J13" s="49">
        <v>3.62</v>
      </c>
    </row>
    <row r="14" spans="1:10" ht="19.5" customHeight="1">
      <c r="A14" s="206" t="s">
        <v>300</v>
      </c>
      <c r="B14" s="78">
        <v>42</v>
      </c>
      <c r="C14" s="76">
        <v>459900</v>
      </c>
      <c r="D14" s="77">
        <v>40.93</v>
      </c>
      <c r="E14" s="48">
        <v>3095</v>
      </c>
      <c r="F14" s="76">
        <v>37234030</v>
      </c>
      <c r="G14" s="49">
        <v>90.38</v>
      </c>
      <c r="H14" s="78">
        <v>5</v>
      </c>
      <c r="I14" s="111">
        <v>19726</v>
      </c>
      <c r="J14" s="49">
        <v>7.02</v>
      </c>
    </row>
    <row r="15" spans="1:10" ht="19.5" customHeight="1">
      <c r="A15" s="206" t="s">
        <v>357</v>
      </c>
      <c r="B15" s="78">
        <v>45</v>
      </c>
      <c r="C15" s="76">
        <v>399610</v>
      </c>
      <c r="D15" s="77">
        <v>44.7</v>
      </c>
      <c r="E15" s="48">
        <v>3123</v>
      </c>
      <c r="F15" s="76">
        <v>37636114</v>
      </c>
      <c r="G15" s="49">
        <v>90.64</v>
      </c>
      <c r="H15" s="78">
        <v>0</v>
      </c>
      <c r="I15" s="111">
        <v>0</v>
      </c>
      <c r="J15" s="78">
        <v>0</v>
      </c>
    </row>
    <row r="16" spans="1:10" ht="19.5" customHeight="1">
      <c r="A16" s="206" t="s">
        <v>366</v>
      </c>
      <c r="B16" s="78">
        <v>42</v>
      </c>
      <c r="C16" s="76">
        <v>605500</v>
      </c>
      <c r="D16" s="77">
        <v>96.77</v>
      </c>
      <c r="E16" s="48">
        <v>3123</v>
      </c>
      <c r="F16" s="76">
        <v>37636114</v>
      </c>
      <c r="G16" s="49">
        <v>89.88</v>
      </c>
      <c r="H16" s="78">
        <v>0</v>
      </c>
      <c r="I16" s="111">
        <v>0</v>
      </c>
      <c r="J16" s="78">
        <v>0</v>
      </c>
    </row>
    <row r="17" spans="1:10" ht="19.5" customHeight="1">
      <c r="A17" s="348" t="s">
        <v>243</v>
      </c>
      <c r="B17" s="349">
        <v>95</v>
      </c>
      <c r="C17" s="350">
        <v>1187000</v>
      </c>
      <c r="D17" s="351">
        <v>70.29</v>
      </c>
      <c r="E17" s="352">
        <v>3167</v>
      </c>
      <c r="F17" s="350">
        <v>38510226</v>
      </c>
      <c r="G17" s="353">
        <v>91.62</v>
      </c>
      <c r="H17" s="349">
        <v>78</v>
      </c>
      <c r="I17" s="354">
        <v>1035695</v>
      </c>
      <c r="J17" s="353">
        <v>158.49</v>
      </c>
    </row>
    <row r="18" spans="1:10" ht="19.5" customHeight="1">
      <c r="A18" s="206" t="s">
        <v>242</v>
      </c>
      <c r="B18" s="78">
        <v>53</v>
      </c>
      <c r="C18" s="76">
        <v>755520</v>
      </c>
      <c r="D18" s="77">
        <v>126</v>
      </c>
      <c r="E18" s="48">
        <v>3163</v>
      </c>
      <c r="F18" s="76">
        <v>38722144</v>
      </c>
      <c r="G18" s="49">
        <v>91.54</v>
      </c>
      <c r="H18" s="78">
        <v>77</v>
      </c>
      <c r="I18" s="111">
        <v>1031767</v>
      </c>
      <c r="J18" s="49">
        <v>191.9</v>
      </c>
    </row>
    <row r="19" spans="1:10" ht="19.5" customHeight="1">
      <c r="A19" s="206" t="s">
        <v>367</v>
      </c>
      <c r="B19" s="78">
        <v>41</v>
      </c>
      <c r="C19" s="76">
        <v>448370</v>
      </c>
      <c r="D19" s="77">
        <v>73.66</v>
      </c>
      <c r="E19" s="48">
        <v>3176</v>
      </c>
      <c r="F19" s="76">
        <v>39059412</v>
      </c>
      <c r="G19" s="49">
        <v>91.54</v>
      </c>
      <c r="H19" s="78">
        <v>75</v>
      </c>
      <c r="I19" s="111">
        <v>1008089</v>
      </c>
      <c r="J19" s="49">
        <v>211.35</v>
      </c>
    </row>
    <row r="20" spans="1:10" ht="19.5" customHeight="1">
      <c r="A20" s="206" t="s">
        <v>270</v>
      </c>
      <c r="B20" s="78">
        <v>68</v>
      </c>
      <c r="C20" s="76">
        <v>1106660</v>
      </c>
      <c r="D20" s="77">
        <v>90.98</v>
      </c>
      <c r="E20" s="48">
        <v>3192</v>
      </c>
      <c r="F20" s="76">
        <v>39417565</v>
      </c>
      <c r="G20" s="49">
        <v>91.33</v>
      </c>
      <c r="H20" s="78">
        <v>67</v>
      </c>
      <c r="I20" s="111">
        <v>934406</v>
      </c>
      <c r="J20" s="49">
        <v>200.16</v>
      </c>
    </row>
    <row r="21" spans="1:10" ht="19.5" customHeight="1">
      <c r="A21" s="206" t="s">
        <v>271</v>
      </c>
      <c r="B21" s="78">
        <v>71</v>
      </c>
      <c r="C21" s="76">
        <v>1006270</v>
      </c>
      <c r="D21" s="77">
        <v>84.9</v>
      </c>
      <c r="E21" s="48">
        <v>3205</v>
      </c>
      <c r="F21" s="76">
        <v>39697524</v>
      </c>
      <c r="G21" s="49">
        <v>91.6</v>
      </c>
      <c r="H21" s="78">
        <v>61</v>
      </c>
      <c r="I21" s="111">
        <v>888841</v>
      </c>
      <c r="J21" s="49">
        <v>197.63</v>
      </c>
    </row>
    <row r="22" spans="1:10" ht="19.5" customHeight="1">
      <c r="A22" s="206" t="s">
        <v>43</v>
      </c>
      <c r="B22" s="78">
        <v>57</v>
      </c>
      <c r="C22" s="76">
        <v>762230</v>
      </c>
      <c r="D22" s="77">
        <v>168.75</v>
      </c>
      <c r="E22" s="48">
        <v>3221</v>
      </c>
      <c r="F22" s="76">
        <v>39985168</v>
      </c>
      <c r="G22" s="49">
        <v>92.38</v>
      </c>
      <c r="H22" s="78">
        <v>58</v>
      </c>
      <c r="I22" s="111">
        <v>839972</v>
      </c>
      <c r="J22" s="49">
        <v>197.45</v>
      </c>
    </row>
    <row r="23" spans="1:10" ht="19.5" customHeight="1">
      <c r="A23" s="206" t="s">
        <v>277</v>
      </c>
      <c r="B23" s="78">
        <v>88</v>
      </c>
      <c r="C23" s="76">
        <v>1285870</v>
      </c>
      <c r="D23" s="77">
        <v>116.1</v>
      </c>
      <c r="E23" s="48">
        <v>3240</v>
      </c>
      <c r="F23" s="76">
        <v>40031735</v>
      </c>
      <c r="G23" s="49">
        <v>91.62</v>
      </c>
      <c r="H23" s="78">
        <v>53</v>
      </c>
      <c r="I23" s="111">
        <v>796568</v>
      </c>
      <c r="J23" s="49">
        <v>193.28</v>
      </c>
    </row>
    <row r="24" spans="1:10" ht="19.5" customHeight="1">
      <c r="A24" s="206" t="s">
        <v>278</v>
      </c>
      <c r="B24" s="78">
        <v>65</v>
      </c>
      <c r="C24" s="76">
        <v>1254870</v>
      </c>
      <c r="D24" s="77">
        <v>117.53</v>
      </c>
      <c r="E24" s="48">
        <v>3252</v>
      </c>
      <c r="F24" s="76">
        <v>40359346</v>
      </c>
      <c r="G24" s="49">
        <v>92.04</v>
      </c>
      <c r="H24" s="78">
        <v>46</v>
      </c>
      <c r="I24" s="111">
        <v>705264</v>
      </c>
      <c r="J24" s="49">
        <v>196.98</v>
      </c>
    </row>
    <row r="25" spans="1:10" ht="19.5" customHeight="1">
      <c r="A25" s="206" t="s">
        <v>299</v>
      </c>
      <c r="B25" s="78">
        <v>81</v>
      </c>
      <c r="C25" s="76">
        <v>1140550</v>
      </c>
      <c r="D25" s="77">
        <v>107.92</v>
      </c>
      <c r="E25" s="48">
        <v>3259</v>
      </c>
      <c r="F25" s="76">
        <v>40672379</v>
      </c>
      <c r="G25" s="49">
        <v>91.8</v>
      </c>
      <c r="H25" s="78">
        <v>42</v>
      </c>
      <c r="I25" s="111">
        <v>683349</v>
      </c>
      <c r="J25" s="49">
        <v>259.22</v>
      </c>
    </row>
    <row r="26" spans="1:10" ht="19.5" customHeight="1">
      <c r="A26" s="206" t="s">
        <v>300</v>
      </c>
      <c r="B26" s="78">
        <v>63</v>
      </c>
      <c r="C26" s="76">
        <v>1123660</v>
      </c>
      <c r="D26" s="77">
        <v>142.38</v>
      </c>
      <c r="E26" s="48">
        <v>3291</v>
      </c>
      <c r="F26" s="76">
        <v>41197284</v>
      </c>
      <c r="G26" s="49">
        <v>92.73</v>
      </c>
      <c r="H26" s="78">
        <v>20</v>
      </c>
      <c r="I26" s="111">
        <v>280976</v>
      </c>
      <c r="J26" s="121">
        <v>133.53</v>
      </c>
    </row>
    <row r="27" spans="1:10" ht="19.5" customHeight="1">
      <c r="A27" s="206" t="s">
        <v>280</v>
      </c>
      <c r="B27" s="78">
        <v>58</v>
      </c>
      <c r="C27" s="76">
        <v>893960</v>
      </c>
      <c r="D27" s="77">
        <v>244.62</v>
      </c>
      <c r="E27" s="48">
        <v>3318</v>
      </c>
      <c r="F27" s="76">
        <v>41520533</v>
      </c>
      <c r="G27" s="49">
        <v>92.45</v>
      </c>
      <c r="H27" s="78">
        <v>10</v>
      </c>
      <c r="I27" s="111">
        <v>97987</v>
      </c>
      <c r="J27" s="121">
        <v>181.6</v>
      </c>
    </row>
    <row r="28" spans="1:10" ht="19.5" customHeight="1">
      <c r="A28" s="206" t="s">
        <v>365</v>
      </c>
      <c r="B28" s="78">
        <v>55</v>
      </c>
      <c r="C28" s="76">
        <v>625700</v>
      </c>
      <c r="D28" s="77">
        <v>154.55</v>
      </c>
      <c r="E28" s="48">
        <v>3335</v>
      </c>
      <c r="F28" s="76">
        <v>41872548</v>
      </c>
      <c r="G28" s="49">
        <v>92.7</v>
      </c>
      <c r="H28" s="78">
        <v>3</v>
      </c>
      <c r="I28" s="111">
        <v>32958</v>
      </c>
      <c r="J28" s="121">
        <v>115.19</v>
      </c>
    </row>
    <row r="29" spans="1:10" ht="19.5" customHeight="1">
      <c r="A29" s="348" t="s">
        <v>243</v>
      </c>
      <c r="B29" s="349">
        <v>82</v>
      </c>
      <c r="C29" s="350">
        <v>1688700</v>
      </c>
      <c r="D29" s="351">
        <v>125.51</v>
      </c>
      <c r="E29" s="352">
        <v>3338</v>
      </c>
      <c r="F29" s="350">
        <v>42034526</v>
      </c>
      <c r="G29" s="353">
        <v>92.07</v>
      </c>
      <c r="H29" s="349">
        <v>83</v>
      </c>
      <c r="I29" s="354">
        <v>653496</v>
      </c>
      <c r="J29" s="355">
        <v>100.7</v>
      </c>
    </row>
    <row r="30" spans="1:10" ht="19.5" customHeight="1">
      <c r="A30" s="206" t="s">
        <v>242</v>
      </c>
      <c r="B30" s="78">
        <v>42</v>
      </c>
      <c r="C30" s="76">
        <v>599600</v>
      </c>
      <c r="D30" s="77">
        <v>71.28</v>
      </c>
      <c r="E30" s="48">
        <v>3366</v>
      </c>
      <c r="F30" s="76">
        <v>42299929</v>
      </c>
      <c r="G30" s="49">
        <v>91.77</v>
      </c>
      <c r="H30" s="78">
        <v>75</v>
      </c>
      <c r="I30" s="111">
        <v>537665</v>
      </c>
      <c r="J30" s="121">
        <v>92.31</v>
      </c>
    </row>
    <row r="31" spans="1:10" ht="19.5" customHeight="1">
      <c r="A31" s="206" t="s">
        <v>364</v>
      </c>
      <c r="B31" s="78">
        <v>43</v>
      </c>
      <c r="C31" s="76">
        <v>608680</v>
      </c>
      <c r="D31" s="77">
        <v>181.05</v>
      </c>
      <c r="E31" s="48">
        <v>3391</v>
      </c>
      <c r="F31" s="76">
        <v>42669713</v>
      </c>
      <c r="G31" s="49">
        <v>92.15</v>
      </c>
      <c r="H31" s="78">
        <v>65</v>
      </c>
      <c r="I31" s="111">
        <v>476975</v>
      </c>
      <c r="J31" s="121">
        <v>83.06</v>
      </c>
    </row>
    <row r="32" spans="1:10" ht="19.5" customHeight="1">
      <c r="A32" s="206" t="s">
        <v>270</v>
      </c>
      <c r="B32" s="78">
        <v>91</v>
      </c>
      <c r="C32" s="76">
        <v>1216320</v>
      </c>
      <c r="D32" s="77">
        <v>119.3</v>
      </c>
      <c r="E32" s="48">
        <v>3411</v>
      </c>
      <c r="F32" s="76">
        <v>43157253</v>
      </c>
      <c r="G32" s="49">
        <v>92.38</v>
      </c>
      <c r="H32" s="78">
        <v>61</v>
      </c>
      <c r="I32" s="111">
        <v>466838</v>
      </c>
      <c r="J32" s="121">
        <v>101.45</v>
      </c>
    </row>
    <row r="33" spans="1:10" ht="19.5" customHeight="1">
      <c r="A33" s="206" t="s">
        <v>271</v>
      </c>
      <c r="B33" s="78">
        <v>64</v>
      </c>
      <c r="C33" s="76">
        <v>1185300</v>
      </c>
      <c r="D33" s="77">
        <v>137.2</v>
      </c>
      <c r="E33" s="48">
        <v>3431</v>
      </c>
      <c r="F33" s="76">
        <v>43337954</v>
      </c>
      <c r="G33" s="49">
        <v>92.54</v>
      </c>
      <c r="H33" s="78">
        <v>58</v>
      </c>
      <c r="I33" s="111">
        <v>449758</v>
      </c>
      <c r="J33" s="121">
        <v>109.93</v>
      </c>
    </row>
    <row r="34" spans="1:10" ht="19.5" customHeight="1">
      <c r="A34" s="206" t="s">
        <v>43</v>
      </c>
      <c r="B34" s="78">
        <v>51</v>
      </c>
      <c r="C34" s="76">
        <v>451700</v>
      </c>
      <c r="D34" s="77">
        <v>57.48</v>
      </c>
      <c r="E34" s="48">
        <v>3430</v>
      </c>
      <c r="F34" s="76">
        <v>43284750</v>
      </c>
      <c r="G34" s="49">
        <v>92.04</v>
      </c>
      <c r="H34" s="78">
        <v>55</v>
      </c>
      <c r="I34" s="111">
        <v>425416</v>
      </c>
      <c r="J34" s="121">
        <v>103.98</v>
      </c>
    </row>
    <row r="35" spans="1:10" ht="19.5" customHeight="1">
      <c r="A35" s="206" t="s">
        <v>277</v>
      </c>
      <c r="B35" s="78">
        <v>62</v>
      </c>
      <c r="C35" s="76">
        <v>1017568</v>
      </c>
      <c r="D35" s="77">
        <v>78.73</v>
      </c>
      <c r="E35" s="48">
        <v>3435</v>
      </c>
      <c r="F35" s="76">
        <v>43693040</v>
      </c>
      <c r="G35" s="49">
        <v>91.67</v>
      </c>
      <c r="H35" s="78">
        <v>52</v>
      </c>
      <c r="I35" s="111">
        <v>412142</v>
      </c>
      <c r="J35" s="121">
        <v>113.29</v>
      </c>
    </row>
    <row r="36" spans="1:10" ht="19.5" customHeight="1">
      <c r="A36" s="206" t="s">
        <v>278</v>
      </c>
      <c r="B36" s="78">
        <v>48</v>
      </c>
      <c r="C36" s="76">
        <v>1067700</v>
      </c>
      <c r="D36" s="77">
        <v>69.1</v>
      </c>
      <c r="E36" s="48">
        <v>3463</v>
      </c>
      <c r="F36" s="76">
        <v>43849476</v>
      </c>
      <c r="G36" s="49">
        <v>91.65</v>
      </c>
      <c r="H36" s="78">
        <v>40</v>
      </c>
      <c r="I36" s="111">
        <v>358041</v>
      </c>
      <c r="J36" s="121">
        <v>109.1</v>
      </c>
    </row>
    <row r="37" spans="1:10" ht="19.5" customHeight="1">
      <c r="A37" s="206" t="s">
        <v>49</v>
      </c>
      <c r="B37" s="78">
        <v>74</v>
      </c>
      <c r="C37" s="76">
        <v>1056800</v>
      </c>
      <c r="D37" s="77">
        <v>63.18</v>
      </c>
      <c r="E37" s="48">
        <v>3482</v>
      </c>
      <c r="F37" s="76">
        <v>44305495</v>
      </c>
      <c r="G37" s="49">
        <v>92.46</v>
      </c>
      <c r="H37" s="78">
        <v>30</v>
      </c>
      <c r="I37" s="111">
        <v>265930</v>
      </c>
      <c r="J37" s="121">
        <v>111.21</v>
      </c>
    </row>
    <row r="38" spans="1:10" ht="19.5" customHeight="1">
      <c r="A38" s="206" t="s">
        <v>279</v>
      </c>
      <c r="B38" s="78">
        <v>43</v>
      </c>
      <c r="C38" s="76">
        <v>789200</v>
      </c>
      <c r="D38" s="77">
        <v>69.67</v>
      </c>
      <c r="E38" s="48">
        <v>3480</v>
      </c>
      <c r="F38" s="76">
        <v>44428848</v>
      </c>
      <c r="G38" s="49">
        <v>91.95</v>
      </c>
      <c r="H38" s="78">
        <v>22</v>
      </c>
      <c r="I38" s="111">
        <v>210427</v>
      </c>
      <c r="J38" s="121">
        <v>183.37</v>
      </c>
    </row>
    <row r="39" spans="1:10" ht="19.5" customHeight="1">
      <c r="A39" s="206" t="s">
        <v>280</v>
      </c>
      <c r="B39" s="78">
        <v>42</v>
      </c>
      <c r="C39" s="76">
        <v>365450</v>
      </c>
      <c r="D39" s="227">
        <v>41.8</v>
      </c>
      <c r="E39" s="48">
        <v>3519</v>
      </c>
      <c r="F39" s="76">
        <v>44911616</v>
      </c>
      <c r="G39" s="49">
        <v>91.7</v>
      </c>
      <c r="H39" s="78">
        <v>10</v>
      </c>
      <c r="I39" s="111">
        <v>53958</v>
      </c>
      <c r="J39" s="226">
        <v>86.68</v>
      </c>
    </row>
    <row r="40" spans="1:10" ht="19.5" customHeight="1">
      <c r="A40" s="356" t="s">
        <v>363</v>
      </c>
      <c r="B40" s="357">
        <v>29</v>
      </c>
      <c r="C40" s="358">
        <v>404850</v>
      </c>
      <c r="D40" s="359">
        <v>64.27</v>
      </c>
      <c r="E40" s="360">
        <v>3524</v>
      </c>
      <c r="F40" s="358">
        <v>45171096</v>
      </c>
      <c r="G40" s="361">
        <v>91.5</v>
      </c>
      <c r="H40" s="357">
        <v>6</v>
      </c>
      <c r="I40" s="362">
        <v>28613</v>
      </c>
      <c r="J40" s="363">
        <v>64.26</v>
      </c>
    </row>
    <row r="41" spans="1:10" ht="19.5" customHeight="1">
      <c r="A41" s="206" t="s">
        <v>243</v>
      </c>
      <c r="B41" s="78">
        <v>85</v>
      </c>
      <c r="C41" s="76">
        <v>1345500</v>
      </c>
      <c r="D41" s="77">
        <v>52.06</v>
      </c>
      <c r="E41" s="48">
        <v>3540</v>
      </c>
      <c r="F41" s="76">
        <v>45652756</v>
      </c>
      <c r="G41" s="49"/>
      <c r="H41" s="78">
        <v>58</v>
      </c>
      <c r="I41" s="111">
        <v>648974</v>
      </c>
      <c r="J41" s="121">
        <v>48.48</v>
      </c>
    </row>
    <row r="42" spans="1:10" ht="19.5" customHeight="1">
      <c r="A42" s="206" t="s">
        <v>242</v>
      </c>
      <c r="B42" s="78">
        <v>55</v>
      </c>
      <c r="C42" s="76">
        <v>841150</v>
      </c>
      <c r="D42" s="227">
        <v>120.98</v>
      </c>
      <c r="E42" s="48">
        <v>3544</v>
      </c>
      <c r="F42" s="76">
        <v>46095425</v>
      </c>
      <c r="G42" s="49">
        <v>92.74</v>
      </c>
      <c r="H42" s="78">
        <v>53</v>
      </c>
      <c r="I42" s="111">
        <v>582457</v>
      </c>
      <c r="J42" s="226">
        <v>45.67</v>
      </c>
    </row>
    <row r="43" spans="1:10" ht="19.5" customHeight="1">
      <c r="A43" s="206" t="s">
        <v>362</v>
      </c>
      <c r="B43" s="78">
        <v>34</v>
      </c>
      <c r="C43" s="76">
        <v>336200</v>
      </c>
      <c r="D43" s="227">
        <v>30.55</v>
      </c>
      <c r="E43" s="48">
        <v>3552</v>
      </c>
      <c r="F43" s="76">
        <v>46306230</v>
      </c>
      <c r="G43" s="49">
        <v>92.92</v>
      </c>
      <c r="H43" s="78">
        <v>51</v>
      </c>
      <c r="I43" s="111">
        <v>574243</v>
      </c>
      <c r="J43" s="226">
        <v>45.62</v>
      </c>
    </row>
    <row r="44" spans="1:10" ht="19.5" customHeight="1">
      <c r="A44" s="206" t="s">
        <v>236</v>
      </c>
      <c r="B44" s="78">
        <v>74</v>
      </c>
      <c r="C44" s="76">
        <v>1019570</v>
      </c>
      <c r="D44" s="77">
        <v>62.57</v>
      </c>
      <c r="E44" s="48">
        <v>3575</v>
      </c>
      <c r="F44" s="76">
        <v>46715363</v>
      </c>
      <c r="G44" s="49">
        <v>93.68</v>
      </c>
      <c r="H44" s="78">
        <v>47</v>
      </c>
      <c r="I44" s="111">
        <v>460185</v>
      </c>
      <c r="J44" s="121">
        <v>40.48</v>
      </c>
    </row>
    <row r="45" spans="1:10" ht="19.5" customHeight="1">
      <c r="A45" s="206" t="s">
        <v>237</v>
      </c>
      <c r="B45" s="78">
        <v>59</v>
      </c>
      <c r="C45" s="76">
        <v>863900</v>
      </c>
      <c r="D45" s="227">
        <v>116.37</v>
      </c>
      <c r="E45" s="48">
        <v>3575</v>
      </c>
      <c r="F45" s="76">
        <v>46829949</v>
      </c>
      <c r="G45" s="49">
        <v>93.29</v>
      </c>
      <c r="H45" s="78">
        <v>43</v>
      </c>
      <c r="I45" s="111">
        <v>409121</v>
      </c>
      <c r="J45" s="226">
        <v>46.31</v>
      </c>
    </row>
    <row r="46" spans="1:10" ht="19.5" customHeight="1">
      <c r="A46" s="206" t="s">
        <v>238</v>
      </c>
      <c r="B46" s="78">
        <v>69</v>
      </c>
      <c r="C46" s="76">
        <v>785790</v>
      </c>
      <c r="D46" s="227">
        <v>147.47</v>
      </c>
      <c r="E46" s="48">
        <v>3577</v>
      </c>
      <c r="F46" s="76">
        <v>47028313</v>
      </c>
      <c r="G46" s="49">
        <v>92.72</v>
      </c>
      <c r="H46" s="78">
        <v>43</v>
      </c>
      <c r="I46" s="111">
        <v>409121</v>
      </c>
      <c r="J46" s="226">
        <v>69.82</v>
      </c>
    </row>
    <row r="47" spans="1:10" ht="19.5" customHeight="1">
      <c r="A47" s="206" t="s">
        <v>221</v>
      </c>
      <c r="B47" s="78">
        <v>95</v>
      </c>
      <c r="C47" s="76">
        <v>1406760</v>
      </c>
      <c r="D47" s="77">
        <v>123.64</v>
      </c>
      <c r="E47" s="48">
        <v>3598</v>
      </c>
      <c r="F47" s="76">
        <v>47664903</v>
      </c>
      <c r="G47" s="49">
        <v>93.48</v>
      </c>
      <c r="H47" s="78">
        <v>34</v>
      </c>
      <c r="I47" s="111">
        <v>363804</v>
      </c>
      <c r="J47" s="121">
        <v>69.89</v>
      </c>
    </row>
    <row r="48" spans="1:10" ht="19.5" customHeight="1">
      <c r="A48" s="206" t="s">
        <v>222</v>
      </c>
      <c r="B48" s="78">
        <v>74</v>
      </c>
      <c r="C48" s="76">
        <v>1545200</v>
      </c>
      <c r="D48" s="77">
        <v>105.63</v>
      </c>
      <c r="E48" s="48">
        <v>3612</v>
      </c>
      <c r="F48" s="76">
        <v>47845527</v>
      </c>
      <c r="G48" s="49">
        <v>93.5</v>
      </c>
      <c r="H48" s="78">
        <v>30</v>
      </c>
      <c r="I48" s="111">
        <v>328177</v>
      </c>
      <c r="J48" s="121">
        <v>121.55</v>
      </c>
    </row>
    <row r="49" spans="1:10" ht="19.5" customHeight="1">
      <c r="A49" s="206" t="s">
        <v>223</v>
      </c>
      <c r="B49" s="78">
        <v>89</v>
      </c>
      <c r="C49" s="76">
        <v>1672580</v>
      </c>
      <c r="D49" s="77">
        <v>173.22</v>
      </c>
      <c r="E49" s="48">
        <v>3636</v>
      </c>
      <c r="F49" s="76">
        <v>47919008</v>
      </c>
      <c r="G49" s="49">
        <v>93.09</v>
      </c>
      <c r="H49" s="78">
        <v>22</v>
      </c>
      <c r="I49" s="111">
        <v>239133</v>
      </c>
      <c r="J49" s="121">
        <v>88.57</v>
      </c>
    </row>
    <row r="50" spans="1:10" ht="19.5" customHeight="1">
      <c r="A50" s="206" t="s">
        <v>159</v>
      </c>
      <c r="B50" s="78">
        <v>72</v>
      </c>
      <c r="C50" s="76">
        <v>1132700</v>
      </c>
      <c r="D50" s="77">
        <v>172.88</v>
      </c>
      <c r="E50" s="48">
        <v>3644</v>
      </c>
      <c r="F50" s="76">
        <v>48317135</v>
      </c>
      <c r="G50" s="49">
        <v>93.08</v>
      </c>
      <c r="H50" s="78">
        <v>13</v>
      </c>
      <c r="I50" s="111">
        <v>114757</v>
      </c>
      <c r="J50" s="121">
        <v>44.6</v>
      </c>
    </row>
    <row r="51" spans="1:10" ht="19.5" customHeight="1">
      <c r="A51" s="206" t="s">
        <v>4</v>
      </c>
      <c r="B51" s="78">
        <v>63</v>
      </c>
      <c r="C51" s="76">
        <v>874300</v>
      </c>
      <c r="D51" s="77">
        <v>146.42</v>
      </c>
      <c r="E51" s="48">
        <v>3676</v>
      </c>
      <c r="F51" s="76">
        <v>48975939</v>
      </c>
      <c r="G51" s="49">
        <v>93.5</v>
      </c>
      <c r="H51" s="78">
        <v>7</v>
      </c>
      <c r="I51" s="111">
        <v>62250</v>
      </c>
      <c r="J51" s="121">
        <v>32.71</v>
      </c>
    </row>
    <row r="52" spans="1:10" ht="19.5" customHeight="1">
      <c r="A52" s="206" t="s">
        <v>361</v>
      </c>
      <c r="B52" s="78">
        <v>71</v>
      </c>
      <c r="C52" s="76">
        <v>629950</v>
      </c>
      <c r="D52" s="77">
        <v>138.39</v>
      </c>
      <c r="E52" s="48">
        <v>3682</v>
      </c>
      <c r="F52" s="76">
        <v>49369026</v>
      </c>
      <c r="G52" s="49">
        <v>93.26</v>
      </c>
      <c r="H52" s="78">
        <v>4</v>
      </c>
      <c r="I52" s="111">
        <v>44529</v>
      </c>
      <c r="J52" s="121">
        <v>38.32</v>
      </c>
    </row>
    <row r="53" spans="1:10" ht="19.5" customHeight="1">
      <c r="A53" s="348" t="s">
        <v>243</v>
      </c>
      <c r="B53" s="349">
        <v>127</v>
      </c>
      <c r="C53" s="350">
        <v>2584700</v>
      </c>
      <c r="D53" s="351">
        <v>104.41</v>
      </c>
      <c r="E53" s="352">
        <v>3692</v>
      </c>
      <c r="F53" s="350">
        <v>49691065</v>
      </c>
      <c r="G53" s="353">
        <v>94.03</v>
      </c>
      <c r="H53" s="349">
        <v>96</v>
      </c>
      <c r="I53" s="354">
        <v>1338539</v>
      </c>
      <c r="J53" s="355">
        <v>118.05</v>
      </c>
    </row>
    <row r="54" spans="1:10" ht="19.5" customHeight="1">
      <c r="A54" s="206" t="s">
        <v>242</v>
      </c>
      <c r="B54" s="78">
        <v>61</v>
      </c>
      <c r="C54" s="76">
        <v>695290</v>
      </c>
      <c r="D54" s="77">
        <v>141.98</v>
      </c>
      <c r="E54" s="48">
        <v>3678</v>
      </c>
      <c r="F54" s="76">
        <v>49704205</v>
      </c>
      <c r="G54" s="49">
        <v>92.6</v>
      </c>
      <c r="H54" s="78">
        <v>89</v>
      </c>
      <c r="I54" s="111">
        <v>1275222</v>
      </c>
      <c r="J54" s="121">
        <v>127.31</v>
      </c>
    </row>
    <row r="55" spans="1:10" ht="19.5" customHeight="1">
      <c r="A55" s="206" t="s">
        <v>241</v>
      </c>
      <c r="B55" s="78">
        <v>50</v>
      </c>
      <c r="C55" s="76">
        <v>1100500</v>
      </c>
      <c r="D55" s="77">
        <v>159.03</v>
      </c>
      <c r="E55" s="48">
        <v>3672</v>
      </c>
      <c r="F55" s="76">
        <v>49835241</v>
      </c>
      <c r="G55" s="49">
        <v>92.18</v>
      </c>
      <c r="H55" s="78">
        <v>86</v>
      </c>
      <c r="I55" s="111">
        <v>1258857</v>
      </c>
      <c r="J55" s="121">
        <v>133.2</v>
      </c>
    </row>
    <row r="56" spans="1:10" ht="19.5" customHeight="1">
      <c r="A56" s="206" t="s">
        <v>236</v>
      </c>
      <c r="B56" s="78">
        <v>113</v>
      </c>
      <c r="C56" s="76">
        <v>1629500</v>
      </c>
      <c r="D56" s="77">
        <v>214.8</v>
      </c>
      <c r="E56" s="48">
        <v>3672</v>
      </c>
      <c r="F56" s="76">
        <v>49868488</v>
      </c>
      <c r="G56" s="49">
        <v>91.54</v>
      </c>
      <c r="H56" s="78">
        <v>80</v>
      </c>
      <c r="I56" s="111">
        <v>1136842</v>
      </c>
      <c r="J56" s="121">
        <v>124.19</v>
      </c>
    </row>
    <row r="57" spans="1:10" ht="19.5" customHeight="1">
      <c r="A57" s="206" t="s">
        <v>237</v>
      </c>
      <c r="B57" s="78">
        <v>91</v>
      </c>
      <c r="C57" s="76">
        <v>742400</v>
      </c>
      <c r="D57" s="77">
        <v>76.68</v>
      </c>
      <c r="E57" s="48">
        <v>3673</v>
      </c>
      <c r="F57" s="76">
        <v>50200308</v>
      </c>
      <c r="G57" s="49">
        <v>92.08</v>
      </c>
      <c r="H57" s="78">
        <v>62</v>
      </c>
      <c r="I57" s="111">
        <v>883471</v>
      </c>
      <c r="J57" s="121">
        <v>97.1</v>
      </c>
    </row>
    <row r="58" spans="1:10" ht="19.5" customHeight="1">
      <c r="A58" s="206" t="s">
        <v>238</v>
      </c>
      <c r="B58" s="78">
        <v>60</v>
      </c>
      <c r="C58" s="76">
        <v>532850</v>
      </c>
      <c r="D58" s="77">
        <v>72.64</v>
      </c>
      <c r="E58" s="48">
        <v>3678</v>
      </c>
      <c r="F58" s="76">
        <v>50719205</v>
      </c>
      <c r="G58" s="49">
        <v>92.26</v>
      </c>
      <c r="H58" s="78">
        <v>49</v>
      </c>
      <c r="I58" s="111">
        <v>585934</v>
      </c>
      <c r="J58" s="121">
        <v>70.21</v>
      </c>
    </row>
    <row r="59" spans="1:10" ht="19.5" customHeight="1">
      <c r="A59" s="206" t="s">
        <v>221</v>
      </c>
      <c r="B59" s="78">
        <v>93</v>
      </c>
      <c r="C59" s="76">
        <v>1137780</v>
      </c>
      <c r="D59" s="77">
        <v>45.16</v>
      </c>
      <c r="E59" s="48">
        <v>3678</v>
      </c>
      <c r="F59" s="76">
        <v>50991148</v>
      </c>
      <c r="G59" s="49">
        <v>92.45</v>
      </c>
      <c r="H59" s="78">
        <v>42</v>
      </c>
      <c r="I59" s="111">
        <v>520513</v>
      </c>
      <c r="J59" s="121">
        <v>90.09</v>
      </c>
    </row>
    <row r="60" spans="1:10" ht="19.5" customHeight="1">
      <c r="A60" s="206" t="s">
        <v>222</v>
      </c>
      <c r="B60" s="78">
        <v>118</v>
      </c>
      <c r="C60" s="76">
        <v>1462800</v>
      </c>
      <c r="D60" s="77">
        <v>66.19</v>
      </c>
      <c r="E60" s="48">
        <v>3677</v>
      </c>
      <c r="F60" s="76">
        <v>51173249</v>
      </c>
      <c r="G60" s="49">
        <v>93.14</v>
      </c>
      <c r="H60" s="78">
        <v>34</v>
      </c>
      <c r="I60" s="111">
        <v>270004</v>
      </c>
      <c r="J60" s="121">
        <v>56.02</v>
      </c>
    </row>
    <row r="61" spans="1:10" ht="19.5" customHeight="1">
      <c r="A61" s="206" t="s">
        <v>223</v>
      </c>
      <c r="B61" s="78">
        <v>56</v>
      </c>
      <c r="C61" s="76">
        <v>965600</v>
      </c>
      <c r="D61" s="77">
        <v>47.44</v>
      </c>
      <c r="E61" s="48">
        <v>3633</v>
      </c>
      <c r="F61" s="76">
        <v>51474684</v>
      </c>
      <c r="G61" s="49">
        <v>93.88</v>
      </c>
      <c r="H61" s="78">
        <v>34</v>
      </c>
      <c r="I61" s="111">
        <v>270004</v>
      </c>
      <c r="J61" s="121">
        <v>57.43</v>
      </c>
    </row>
    <row r="62" spans="1:10" ht="19.5" customHeight="1">
      <c r="A62" s="206" t="s">
        <v>159</v>
      </c>
      <c r="B62" s="78">
        <v>47</v>
      </c>
      <c r="C62" s="76">
        <v>655200</v>
      </c>
      <c r="D62" s="77">
        <v>33.05</v>
      </c>
      <c r="E62" s="48">
        <v>3665</v>
      </c>
      <c r="F62" s="76">
        <v>51910289</v>
      </c>
      <c r="G62" s="49">
        <v>94.17</v>
      </c>
      <c r="H62" s="78">
        <v>30</v>
      </c>
      <c r="I62" s="111">
        <v>257297</v>
      </c>
      <c r="J62" s="121">
        <v>643.39</v>
      </c>
    </row>
    <row r="63" spans="1:10" ht="19.5" customHeight="1">
      <c r="A63" s="206" t="s">
        <v>4</v>
      </c>
      <c r="B63" s="78">
        <v>51</v>
      </c>
      <c r="C63" s="76">
        <v>597100</v>
      </c>
      <c r="D63" s="77">
        <v>64.61</v>
      </c>
      <c r="E63" s="48">
        <v>3675</v>
      </c>
      <c r="F63" s="76">
        <v>52383206</v>
      </c>
      <c r="G63" s="49">
        <v>94.66</v>
      </c>
      <c r="H63" s="78">
        <v>19</v>
      </c>
      <c r="I63" s="111">
        <v>190330</v>
      </c>
      <c r="J63" s="121">
        <v>518.85</v>
      </c>
    </row>
    <row r="64" spans="1:10" ht="19.5" customHeight="1">
      <c r="A64" s="356" t="s">
        <v>360</v>
      </c>
      <c r="B64" s="357">
        <v>38</v>
      </c>
      <c r="C64" s="358">
        <v>455200</v>
      </c>
      <c r="D64" s="364">
        <v>51.35</v>
      </c>
      <c r="E64" s="360">
        <v>3704</v>
      </c>
      <c r="F64" s="358">
        <v>52935599</v>
      </c>
      <c r="G64" s="361">
        <v>95.31</v>
      </c>
      <c r="H64" s="357">
        <v>7</v>
      </c>
      <c r="I64" s="362">
        <v>116197</v>
      </c>
      <c r="J64" s="365" t="s">
        <v>218</v>
      </c>
    </row>
    <row r="65" spans="1:10" ht="19.5" customHeight="1">
      <c r="A65" s="206" t="s">
        <v>215</v>
      </c>
      <c r="B65" s="78">
        <v>115</v>
      </c>
      <c r="C65" s="76">
        <v>2475500</v>
      </c>
      <c r="D65" s="77">
        <v>51.37</v>
      </c>
      <c r="E65" s="48">
        <v>3700</v>
      </c>
      <c r="F65" s="76">
        <v>52847984</v>
      </c>
      <c r="G65" s="49">
        <v>95.72</v>
      </c>
      <c r="H65" s="78">
        <v>83</v>
      </c>
      <c r="I65" s="111">
        <v>1133903</v>
      </c>
      <c r="J65" s="121">
        <v>103.29</v>
      </c>
    </row>
    <row r="66" spans="1:10" ht="19.5" customHeight="1">
      <c r="A66" s="206" t="s">
        <v>197</v>
      </c>
      <c r="B66" s="78">
        <v>46</v>
      </c>
      <c r="C66" s="76">
        <v>489700</v>
      </c>
      <c r="D66" s="77">
        <v>33.95</v>
      </c>
      <c r="E66" s="48">
        <v>3727</v>
      </c>
      <c r="F66" s="76">
        <v>53676410</v>
      </c>
      <c r="G66" s="49">
        <v>97.93</v>
      </c>
      <c r="H66" s="78">
        <v>71</v>
      </c>
      <c r="I66" s="111">
        <v>1001699</v>
      </c>
      <c r="J66" s="121">
        <v>126.21</v>
      </c>
    </row>
    <row r="67" spans="1:10" ht="19.5" customHeight="1">
      <c r="A67" s="322" t="s">
        <v>216</v>
      </c>
      <c r="B67" s="323">
        <v>41</v>
      </c>
      <c r="C67" s="324">
        <v>692000</v>
      </c>
      <c r="D67" s="325">
        <v>56.6</v>
      </c>
      <c r="E67" s="326">
        <v>3739</v>
      </c>
      <c r="F67" s="324">
        <v>54061530</v>
      </c>
      <c r="G67" s="327">
        <v>98.76</v>
      </c>
      <c r="H67" s="323">
        <v>65</v>
      </c>
      <c r="I67" s="328">
        <v>945054</v>
      </c>
      <c r="J67" s="329">
        <v>120.18</v>
      </c>
    </row>
    <row r="68" spans="2:9" ht="19.5" customHeight="1">
      <c r="B68" s="180" t="s">
        <v>217</v>
      </c>
      <c r="I68" t="s">
        <v>347</v>
      </c>
    </row>
    <row r="69" ht="13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spans="11:12" ht="19.5" customHeight="1">
      <c r="K76" s="24"/>
      <c r="L76" s="22"/>
    </row>
    <row r="77" spans="11:12" ht="19.5" customHeight="1">
      <c r="K77" s="24"/>
      <c r="L77" s="22"/>
    </row>
    <row r="78" spans="11:12" ht="19.5" customHeight="1">
      <c r="K78" s="24"/>
      <c r="L78" s="22"/>
    </row>
    <row r="79" ht="19.5" customHeight="1"/>
  </sheetData>
  <sheetProtection/>
  <mergeCells count="4">
    <mergeCell ref="B3:D3"/>
    <mergeCell ref="H3:J3"/>
    <mergeCell ref="E3:G3"/>
    <mergeCell ref="A1:J1"/>
  </mergeCells>
  <printOptions/>
  <pageMargins left="0.7874015748031497" right="0.7874015748031497" top="0.5118110236220472" bottom="0.3937007874015748" header="0.5118110236220472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3" width="24.75390625" style="0" customWidth="1"/>
    <col min="4" max="5" width="26.25390625" style="0" customWidth="1"/>
  </cols>
  <sheetData>
    <row r="1" spans="1:5" ht="33" customHeight="1">
      <c r="A1" s="437" t="s">
        <v>3</v>
      </c>
      <c r="B1" s="437"/>
      <c r="C1" s="437"/>
      <c r="D1" s="437"/>
      <c r="E1" s="437"/>
    </row>
    <row r="2" spans="1:5" ht="21" customHeight="1">
      <c r="A2" s="5"/>
      <c r="B2" s="5"/>
      <c r="C2" s="5"/>
      <c r="D2" s="5"/>
      <c r="E2" s="5"/>
    </row>
    <row r="3" spans="1:5" ht="21" customHeight="1" thickBot="1">
      <c r="A3" s="44"/>
      <c r="B3" s="209" t="s">
        <v>351</v>
      </c>
      <c r="C3" s="209" t="s">
        <v>282</v>
      </c>
      <c r="D3" s="209" t="s">
        <v>259</v>
      </c>
      <c r="E3" s="209" t="s">
        <v>247</v>
      </c>
    </row>
    <row r="4" spans="1:5" ht="21" customHeight="1" thickTop="1">
      <c r="A4" s="65" t="s">
        <v>7</v>
      </c>
      <c r="B4" s="65">
        <v>64</v>
      </c>
      <c r="C4" s="65">
        <v>62</v>
      </c>
      <c r="D4" s="237">
        <v>59</v>
      </c>
      <c r="E4" s="237">
        <v>80</v>
      </c>
    </row>
    <row r="5" spans="1:5" ht="21" customHeight="1">
      <c r="A5" s="43" t="s">
        <v>4</v>
      </c>
      <c r="B5" s="43">
        <v>73</v>
      </c>
      <c r="C5" s="43">
        <v>66</v>
      </c>
      <c r="D5" s="238">
        <v>53</v>
      </c>
      <c r="E5" s="238">
        <v>94</v>
      </c>
    </row>
    <row r="6" spans="1:5" ht="21" customHeight="1">
      <c r="A6" s="51" t="s">
        <v>5</v>
      </c>
      <c r="B6" s="51">
        <v>75</v>
      </c>
      <c r="C6" s="51">
        <v>64</v>
      </c>
      <c r="D6" s="239">
        <v>66</v>
      </c>
      <c r="E6" s="239">
        <v>90</v>
      </c>
    </row>
    <row r="7" spans="1:5" ht="21" customHeight="1">
      <c r="A7" s="44" t="s">
        <v>6</v>
      </c>
      <c r="B7" s="240">
        <f>SUM(B4:B6)</f>
        <v>212</v>
      </c>
      <c r="C7" s="240">
        <f>SUM(C4:C6)</f>
        <v>192</v>
      </c>
      <c r="D7" s="240">
        <f>SUM(D4:D6)</f>
        <v>178</v>
      </c>
      <c r="E7" s="240">
        <f>SUM(E4:E6)</f>
        <v>264</v>
      </c>
    </row>
    <row r="8" spans="1:5" ht="21" customHeight="1">
      <c r="A8" s="44" t="s">
        <v>63</v>
      </c>
      <c r="B8" s="44">
        <v>96</v>
      </c>
      <c r="C8" s="44">
        <v>91</v>
      </c>
      <c r="D8" s="241">
        <v>63</v>
      </c>
      <c r="E8" s="241">
        <v>87</v>
      </c>
    </row>
    <row r="9" spans="1:5" ht="21" customHeight="1">
      <c r="A9" s="43" t="s">
        <v>64</v>
      </c>
      <c r="B9" s="43">
        <v>89</v>
      </c>
      <c r="C9" s="43">
        <v>69</v>
      </c>
      <c r="D9" s="238">
        <v>62</v>
      </c>
      <c r="E9" s="238">
        <v>73</v>
      </c>
    </row>
    <row r="10" spans="1:5" ht="21" customHeight="1">
      <c r="A10" s="62" t="s">
        <v>65</v>
      </c>
      <c r="B10" s="62">
        <v>80</v>
      </c>
      <c r="C10" s="62">
        <v>63</v>
      </c>
      <c r="D10" s="242">
        <v>72</v>
      </c>
      <c r="E10" s="242">
        <v>90</v>
      </c>
    </row>
    <row r="11" spans="1:5" ht="21" customHeight="1" thickBot="1">
      <c r="A11" s="44" t="s">
        <v>66</v>
      </c>
      <c r="B11" s="241">
        <f>SUM(B8:B10)</f>
        <v>265</v>
      </c>
      <c r="C11" s="241">
        <f>SUM(C8:C10)</f>
        <v>223</v>
      </c>
      <c r="D11" s="241">
        <f>SUM(D8:D10)</f>
        <v>197</v>
      </c>
      <c r="E11" s="241">
        <f>SUM(E8:E10)</f>
        <v>250</v>
      </c>
    </row>
    <row r="12" spans="1:7" ht="21" customHeight="1" thickBot="1" thickTop="1">
      <c r="A12" s="63" t="s">
        <v>119</v>
      </c>
      <c r="B12" s="274">
        <f>SUM(B7,B11)</f>
        <v>477</v>
      </c>
      <c r="C12" s="274">
        <f>SUM(C7,C11)</f>
        <v>415</v>
      </c>
      <c r="D12" s="243">
        <f>SUM(D7,D11)</f>
        <v>375</v>
      </c>
      <c r="E12" s="243">
        <f>SUM(E7,E11)</f>
        <v>514</v>
      </c>
      <c r="G12" s="23"/>
    </row>
    <row r="13" spans="1:7" ht="21" customHeight="1" thickTop="1">
      <c r="A13" s="65" t="s">
        <v>69</v>
      </c>
      <c r="B13" s="65">
        <v>96</v>
      </c>
      <c r="C13" s="237">
        <v>64</v>
      </c>
      <c r="D13" s="270">
        <v>80</v>
      </c>
      <c r="E13" s="237">
        <v>129</v>
      </c>
      <c r="G13" s="23"/>
    </row>
    <row r="14" spans="1:5" ht="21" customHeight="1">
      <c r="A14" s="43" t="s">
        <v>70</v>
      </c>
      <c r="B14" s="43">
        <v>82</v>
      </c>
      <c r="C14" s="238">
        <v>74</v>
      </c>
      <c r="D14" s="271">
        <v>71</v>
      </c>
      <c r="E14" s="238">
        <v>110</v>
      </c>
    </row>
    <row r="15" spans="1:5" ht="21" customHeight="1">
      <c r="A15" s="51" t="s">
        <v>71</v>
      </c>
      <c r="B15" s="51">
        <v>64</v>
      </c>
      <c r="C15" s="239">
        <v>67</v>
      </c>
      <c r="D15" s="272">
        <v>67</v>
      </c>
      <c r="E15" s="239">
        <v>69</v>
      </c>
    </row>
    <row r="16" spans="1:5" ht="21" customHeight="1">
      <c r="A16" s="66" t="s">
        <v>72</v>
      </c>
      <c r="B16" s="240">
        <f>SUM(B13:B15)</f>
        <v>242</v>
      </c>
      <c r="C16" s="240">
        <f>SUM(C13:C15)</f>
        <v>205</v>
      </c>
      <c r="D16" s="273">
        <f>SUM(D13:D15)</f>
        <v>218</v>
      </c>
      <c r="E16" s="240">
        <f>SUM(E13:E15)</f>
        <v>308</v>
      </c>
    </row>
    <row r="17" spans="1:5" ht="21" customHeight="1">
      <c r="A17" s="70" t="s">
        <v>108</v>
      </c>
      <c r="B17" s="70">
        <v>68</v>
      </c>
      <c r="C17" s="70">
        <v>53</v>
      </c>
      <c r="D17" s="244">
        <v>61</v>
      </c>
      <c r="E17" s="244">
        <v>55</v>
      </c>
    </row>
    <row r="18" spans="1:5" ht="21" customHeight="1">
      <c r="A18" s="43" t="s">
        <v>107</v>
      </c>
      <c r="B18" s="43">
        <v>57</v>
      </c>
      <c r="C18" s="43">
        <v>67</v>
      </c>
      <c r="D18" s="238">
        <v>71</v>
      </c>
      <c r="E18" s="238">
        <v>62</v>
      </c>
    </row>
    <row r="19" spans="1:5" ht="21" customHeight="1">
      <c r="A19" s="51" t="s">
        <v>109</v>
      </c>
      <c r="B19" s="51">
        <v>74</v>
      </c>
      <c r="C19" s="51">
        <v>93</v>
      </c>
      <c r="D19" s="239">
        <v>60</v>
      </c>
      <c r="E19" s="239">
        <v>78</v>
      </c>
    </row>
    <row r="20" spans="1:5" ht="21" customHeight="1" thickBot="1">
      <c r="A20" s="44" t="s">
        <v>110</v>
      </c>
      <c r="B20" s="245">
        <f>SUM(B17:B19)</f>
        <v>199</v>
      </c>
      <c r="C20" s="245">
        <f>SUM(C17:C19)</f>
        <v>213</v>
      </c>
      <c r="D20" s="245">
        <f>SUM(D17:D19)</f>
        <v>192</v>
      </c>
      <c r="E20" s="245">
        <f>SUM(E17:E19)</f>
        <v>195</v>
      </c>
    </row>
    <row r="21" spans="1:5" ht="21" customHeight="1" thickBot="1" thickTop="1">
      <c r="A21" s="72" t="s">
        <v>148</v>
      </c>
      <c r="B21" s="243">
        <f>SUM(B16,B20)</f>
        <v>441</v>
      </c>
      <c r="C21" s="243">
        <f>SUM(C16,C20)</f>
        <v>418</v>
      </c>
      <c r="D21" s="243">
        <f>SUM(D16,D20)</f>
        <v>410</v>
      </c>
      <c r="E21" s="243">
        <f>SUM(E16,E20)</f>
        <v>503</v>
      </c>
    </row>
    <row r="22" spans="1:5" ht="21" customHeight="1" thickTop="1">
      <c r="A22" s="71" t="s">
        <v>112</v>
      </c>
      <c r="B22" s="246">
        <f>SUM(B12,B21)</f>
        <v>918</v>
      </c>
      <c r="C22" s="246">
        <f>SUM(C12,C21)</f>
        <v>833</v>
      </c>
      <c r="D22" s="246">
        <f>SUM(D12,D21)</f>
        <v>785</v>
      </c>
      <c r="E22" s="246">
        <f>SUM(E12,E21)</f>
        <v>1017</v>
      </c>
    </row>
    <row r="23" spans="1:5" ht="21" customHeight="1">
      <c r="A23" s="47" t="s">
        <v>163</v>
      </c>
      <c r="B23" s="47"/>
      <c r="C23" s="47"/>
      <c r="D23" s="108"/>
      <c r="E23" s="108"/>
    </row>
    <row r="24" spans="1:5" ht="24" customHeight="1">
      <c r="A24" s="171" t="s">
        <v>207</v>
      </c>
      <c r="B24" s="171"/>
      <c r="C24" s="171"/>
      <c r="D24" s="339" t="s">
        <v>183</v>
      </c>
      <c r="E24" s="339"/>
    </row>
  </sheetData>
  <sheetProtection/>
  <mergeCells count="1">
    <mergeCell ref="A1:E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4.00390625" style="180" customWidth="1"/>
    <col min="2" max="11" width="12.125" style="180" customWidth="1"/>
    <col min="12" max="16384" width="9.00390625" style="180" customWidth="1"/>
  </cols>
  <sheetData>
    <row r="1" spans="1:11" s="181" customFormat="1" ht="24.75" customHeight="1">
      <c r="A1" s="437" t="s">
        <v>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="181" customFormat="1" ht="24.75" customHeight="1">
      <c r="K2" s="182" t="s">
        <v>9</v>
      </c>
    </row>
    <row r="3" spans="1:11" s="181" customFormat="1" ht="24.75" customHeight="1">
      <c r="A3" s="479"/>
      <c r="B3" s="481" t="s">
        <v>10</v>
      </c>
      <c r="C3" s="481"/>
      <c r="D3" s="482" t="s">
        <v>11</v>
      </c>
      <c r="E3" s="483"/>
      <c r="F3" s="482" t="s">
        <v>12</v>
      </c>
      <c r="G3" s="483"/>
      <c r="H3" s="482" t="s">
        <v>13</v>
      </c>
      <c r="I3" s="483"/>
      <c r="J3" s="484" t="s">
        <v>14</v>
      </c>
      <c r="K3" s="484"/>
    </row>
    <row r="4" spans="1:11" s="181" customFormat="1" ht="24.75" customHeight="1">
      <c r="A4" s="480"/>
      <c r="B4" s="228" t="s">
        <v>356</v>
      </c>
      <c r="C4" s="229" t="s">
        <v>288</v>
      </c>
      <c r="D4" s="183" t="str">
        <f>B4</f>
        <v>２８年度</v>
      </c>
      <c r="E4" s="183" t="str">
        <f>C4</f>
        <v>２７年度</v>
      </c>
      <c r="F4" s="183" t="str">
        <f>B4</f>
        <v>２８年度</v>
      </c>
      <c r="G4" s="183" t="str">
        <f>C4</f>
        <v>２７年度</v>
      </c>
      <c r="H4" s="183" t="str">
        <f>B4</f>
        <v>２８年度</v>
      </c>
      <c r="I4" s="183" t="str">
        <f>C4</f>
        <v>２７年度</v>
      </c>
      <c r="J4" s="183" t="str">
        <f>B4</f>
        <v>２８年度</v>
      </c>
      <c r="K4" s="183" t="str">
        <f>I4</f>
        <v>２７年度</v>
      </c>
    </row>
    <row r="5" spans="1:11" s="181" customFormat="1" ht="24.75" customHeight="1">
      <c r="A5" s="184" t="s">
        <v>145</v>
      </c>
      <c r="B5" s="210">
        <v>111500</v>
      </c>
      <c r="C5" s="185">
        <v>160500</v>
      </c>
      <c r="D5" s="185">
        <v>1373000</v>
      </c>
      <c r="E5" s="185">
        <v>0</v>
      </c>
      <c r="F5" s="185">
        <v>75200</v>
      </c>
      <c r="G5" s="185">
        <v>0</v>
      </c>
      <c r="H5" s="185">
        <v>0</v>
      </c>
      <c r="I5" s="185">
        <v>0</v>
      </c>
      <c r="J5" s="186">
        <f aca="true" t="shared" si="0" ref="J5:K7">SUM(B5,D5,F5,H5)</f>
        <v>1559700</v>
      </c>
      <c r="K5" s="186">
        <f t="shared" si="0"/>
        <v>160500</v>
      </c>
    </row>
    <row r="6" spans="1:11" s="181" customFormat="1" ht="24.75" customHeight="1">
      <c r="A6" s="187" t="s">
        <v>146</v>
      </c>
      <c r="B6" s="211">
        <v>205598</v>
      </c>
      <c r="C6" s="188">
        <v>173410</v>
      </c>
      <c r="D6" s="188">
        <v>75000</v>
      </c>
      <c r="E6" s="188">
        <v>0</v>
      </c>
      <c r="F6" s="188">
        <v>0</v>
      </c>
      <c r="G6" s="188">
        <v>0</v>
      </c>
      <c r="H6" s="188">
        <v>0</v>
      </c>
      <c r="I6" s="188">
        <v>87700</v>
      </c>
      <c r="J6" s="189">
        <f t="shared" si="0"/>
        <v>280598</v>
      </c>
      <c r="K6" s="189">
        <f t="shared" si="0"/>
        <v>261110</v>
      </c>
    </row>
    <row r="7" spans="1:11" s="181" customFormat="1" ht="24.75" customHeight="1">
      <c r="A7" s="190" t="s">
        <v>5</v>
      </c>
      <c r="B7" s="212">
        <v>312859</v>
      </c>
      <c r="C7" s="191">
        <v>350030</v>
      </c>
      <c r="D7" s="191">
        <v>856960</v>
      </c>
      <c r="E7" s="191">
        <v>54450</v>
      </c>
      <c r="F7" s="191">
        <v>0</v>
      </c>
      <c r="G7" s="191">
        <v>64136</v>
      </c>
      <c r="H7" s="191">
        <v>39680</v>
      </c>
      <c r="I7" s="191">
        <v>215500</v>
      </c>
      <c r="J7" s="194">
        <f t="shared" si="0"/>
        <v>1209499</v>
      </c>
      <c r="K7" s="194">
        <f t="shared" si="0"/>
        <v>684116</v>
      </c>
    </row>
    <row r="8" spans="1:11" s="181" customFormat="1" ht="24.75" customHeight="1">
      <c r="A8" s="192" t="s">
        <v>62</v>
      </c>
      <c r="B8" s="213">
        <f aca="true" t="shared" si="1" ref="B8:H8">SUM(B5:B7)</f>
        <v>629957</v>
      </c>
      <c r="C8" s="193">
        <f>SUM(C5:C7)</f>
        <v>683940</v>
      </c>
      <c r="D8" s="193">
        <f t="shared" si="1"/>
        <v>2304960</v>
      </c>
      <c r="E8" s="193">
        <f>SUM(E5:E7)</f>
        <v>54450</v>
      </c>
      <c r="F8" s="193">
        <f t="shared" si="1"/>
        <v>75200</v>
      </c>
      <c r="G8" s="193">
        <f>SUM(G5:G7)</f>
        <v>64136</v>
      </c>
      <c r="H8" s="193">
        <f t="shared" si="1"/>
        <v>39680</v>
      </c>
      <c r="I8" s="193">
        <f>SUM(I5:I7)</f>
        <v>303200</v>
      </c>
      <c r="J8" s="186">
        <f>SUM(J5:J7)</f>
        <v>3049797</v>
      </c>
      <c r="K8" s="186">
        <f>SUM(K5:K7)</f>
        <v>1105726</v>
      </c>
    </row>
    <row r="9" spans="1:11" s="181" customFormat="1" ht="24.75" customHeight="1">
      <c r="A9" s="279" t="s">
        <v>380</v>
      </c>
      <c r="B9" s="280">
        <v>687707</v>
      </c>
      <c r="C9" s="164">
        <v>630558</v>
      </c>
      <c r="D9" s="185">
        <v>47930</v>
      </c>
      <c r="E9" s="185">
        <v>2052611</v>
      </c>
      <c r="F9" s="185">
        <v>75000</v>
      </c>
      <c r="G9" s="185">
        <v>16914</v>
      </c>
      <c r="H9" s="185">
        <v>277730</v>
      </c>
      <c r="I9" s="372">
        <v>93313</v>
      </c>
      <c r="J9" s="186">
        <f aca="true" t="shared" si="2" ref="J9:K11">SUM(B9,D9,F9,H9)</f>
        <v>1088367</v>
      </c>
      <c r="K9" s="186">
        <f t="shared" si="2"/>
        <v>2793396</v>
      </c>
    </row>
    <row r="10" spans="1:11" s="181" customFormat="1" ht="24.75" customHeight="1">
      <c r="A10" s="284" t="s">
        <v>15</v>
      </c>
      <c r="B10" s="285">
        <v>426677</v>
      </c>
      <c r="C10" s="188">
        <v>506370</v>
      </c>
      <c r="D10" s="188">
        <v>39975</v>
      </c>
      <c r="E10" s="188">
        <v>158610</v>
      </c>
      <c r="F10" s="188">
        <v>12600</v>
      </c>
      <c r="G10" s="188">
        <v>41067</v>
      </c>
      <c r="H10" s="188">
        <v>76390</v>
      </c>
      <c r="I10" s="340">
        <v>103110</v>
      </c>
      <c r="J10" s="189">
        <f t="shared" si="2"/>
        <v>555642</v>
      </c>
      <c r="K10" s="189">
        <f t="shared" si="2"/>
        <v>809157</v>
      </c>
    </row>
    <row r="11" spans="1:11" s="181" customFormat="1" ht="24.75" customHeight="1">
      <c r="A11" s="281" t="s">
        <v>16</v>
      </c>
      <c r="B11" s="282">
        <v>304133</v>
      </c>
      <c r="C11" s="167">
        <v>389125</v>
      </c>
      <c r="D11" s="376">
        <v>115170</v>
      </c>
      <c r="E11" s="376">
        <v>364000</v>
      </c>
      <c r="F11" s="376">
        <v>0</v>
      </c>
      <c r="G11" s="376">
        <v>356604</v>
      </c>
      <c r="H11" s="376">
        <v>381010</v>
      </c>
      <c r="I11" s="373">
        <v>151834</v>
      </c>
      <c r="J11" s="194">
        <f t="shared" si="2"/>
        <v>800313</v>
      </c>
      <c r="K11" s="194">
        <f t="shared" si="2"/>
        <v>1261563</v>
      </c>
    </row>
    <row r="12" spans="1:11" s="181" customFormat="1" ht="24.75" customHeight="1">
      <c r="A12" s="374" t="s">
        <v>67</v>
      </c>
      <c r="B12" s="375">
        <f>SUM(B9:B11)</f>
        <v>1418517</v>
      </c>
      <c r="C12" s="375">
        <f>SUM(C9:C11)</f>
        <v>1526053</v>
      </c>
      <c r="D12" s="375">
        <f>SUM(D9:D11)</f>
        <v>203075</v>
      </c>
      <c r="E12" s="375">
        <f>SUM(E9:E11)</f>
        <v>2575221</v>
      </c>
      <c r="F12" s="375">
        <f aca="true" t="shared" si="3" ref="F12:K12">SUM(F9:F11)</f>
        <v>87600</v>
      </c>
      <c r="G12" s="375">
        <f>SUM(G9:G11)</f>
        <v>414585</v>
      </c>
      <c r="H12" s="375">
        <f t="shared" si="3"/>
        <v>735130</v>
      </c>
      <c r="I12" s="195">
        <f>SUM(I9:I11)</f>
        <v>348257</v>
      </c>
      <c r="J12" s="196">
        <f t="shared" si="3"/>
        <v>2444322</v>
      </c>
      <c r="K12" s="196">
        <f t="shared" si="3"/>
        <v>4864116</v>
      </c>
    </row>
    <row r="13" spans="1:11" s="181" customFormat="1" ht="24.75" customHeight="1">
      <c r="A13" s="369" t="s">
        <v>119</v>
      </c>
      <c r="B13" s="370">
        <f aca="true" t="shared" si="4" ref="B13:K13">SUM(B8,B12)</f>
        <v>2048474</v>
      </c>
      <c r="C13" s="371">
        <f t="shared" si="4"/>
        <v>2209993</v>
      </c>
      <c r="D13" s="371">
        <f t="shared" si="4"/>
        <v>2508035</v>
      </c>
      <c r="E13" s="371">
        <f t="shared" si="4"/>
        <v>2629671</v>
      </c>
      <c r="F13" s="371">
        <f t="shared" si="4"/>
        <v>162800</v>
      </c>
      <c r="G13" s="371">
        <f t="shared" si="4"/>
        <v>478721</v>
      </c>
      <c r="H13" s="371">
        <f t="shared" si="4"/>
        <v>774810</v>
      </c>
      <c r="I13" s="371">
        <f t="shared" si="4"/>
        <v>651457</v>
      </c>
      <c r="J13" s="194">
        <f t="shared" si="4"/>
        <v>5494119</v>
      </c>
      <c r="K13" s="194">
        <f t="shared" si="4"/>
        <v>5969842</v>
      </c>
    </row>
    <row r="14" spans="1:11" s="181" customFormat="1" ht="24.75" customHeight="1">
      <c r="A14" s="279" t="s">
        <v>36</v>
      </c>
      <c r="B14" s="280">
        <v>406617</v>
      </c>
      <c r="C14" s="308">
        <v>438529</v>
      </c>
      <c r="D14" s="164">
        <v>45810</v>
      </c>
      <c r="E14" s="164">
        <v>362275</v>
      </c>
      <c r="F14" s="164">
        <v>164880</v>
      </c>
      <c r="G14" s="164">
        <v>9520</v>
      </c>
      <c r="H14" s="164">
        <v>140920</v>
      </c>
      <c r="I14" s="164">
        <v>50564</v>
      </c>
      <c r="J14" s="186">
        <f>SUM(B14,D14,F14,H14)</f>
        <v>758227</v>
      </c>
      <c r="K14" s="186">
        <f>C14+E14+G14+I14</f>
        <v>860888</v>
      </c>
    </row>
    <row r="15" spans="1:11" s="181" customFormat="1" ht="24.75" customHeight="1">
      <c r="A15" s="284" t="s">
        <v>37</v>
      </c>
      <c r="B15" s="285">
        <v>229610</v>
      </c>
      <c r="C15" s="340">
        <v>542271</v>
      </c>
      <c r="D15" s="188">
        <v>18480</v>
      </c>
      <c r="E15" s="188">
        <v>4150</v>
      </c>
      <c r="F15" s="188">
        <v>0</v>
      </c>
      <c r="G15" s="188">
        <v>68900</v>
      </c>
      <c r="H15" s="188">
        <v>57190</v>
      </c>
      <c r="I15" s="188">
        <v>26780</v>
      </c>
      <c r="J15" s="189">
        <f>SUM(B15,D15,F15,H15)</f>
        <v>305280</v>
      </c>
      <c r="K15" s="189">
        <f>C15+E15+G15+I15</f>
        <v>642101</v>
      </c>
    </row>
    <row r="16" spans="1:11" s="181" customFormat="1" ht="24.75" customHeight="1">
      <c r="A16" s="281" t="s">
        <v>38</v>
      </c>
      <c r="B16" s="282">
        <v>129877</v>
      </c>
      <c r="C16" s="268">
        <v>95527</v>
      </c>
      <c r="D16" s="167">
        <v>0</v>
      </c>
      <c r="E16" s="167">
        <v>23298</v>
      </c>
      <c r="F16" s="167">
        <v>53742</v>
      </c>
      <c r="G16" s="167">
        <v>25439</v>
      </c>
      <c r="H16" s="167">
        <v>53150</v>
      </c>
      <c r="I16" s="167">
        <v>60070</v>
      </c>
      <c r="J16" s="283">
        <f>SUM(B16,D16,F16,H16)</f>
        <v>236769</v>
      </c>
      <c r="K16" s="283">
        <f>C16+E16+G16+I16</f>
        <v>204334</v>
      </c>
    </row>
    <row r="17" spans="1:11" s="181" customFormat="1" ht="24.75" customHeight="1">
      <c r="A17" s="277" t="s">
        <v>61</v>
      </c>
      <c r="B17" s="278">
        <f>SUM(B14:B16)</f>
        <v>766104</v>
      </c>
      <c r="C17" s="341">
        <f>SUM(C14:C16)</f>
        <v>1076327</v>
      </c>
      <c r="D17" s="195">
        <f aca="true" t="shared" si="5" ref="D17:J17">SUM(D14:D16)</f>
        <v>64290</v>
      </c>
      <c r="E17" s="195">
        <f>SUM(E14:E16)</f>
        <v>389723</v>
      </c>
      <c r="F17" s="195">
        <f t="shared" si="5"/>
        <v>218622</v>
      </c>
      <c r="G17" s="195">
        <f>SUM(G14:G16)</f>
        <v>103859</v>
      </c>
      <c r="H17" s="195">
        <f t="shared" si="5"/>
        <v>251260</v>
      </c>
      <c r="I17" s="195">
        <f>SUM(I14:I16)</f>
        <v>137414</v>
      </c>
      <c r="J17" s="196">
        <f t="shared" si="5"/>
        <v>1300276</v>
      </c>
      <c r="K17" s="196">
        <f>SUM(K14:K16)</f>
        <v>1707323</v>
      </c>
    </row>
    <row r="18" spans="1:11" s="181" customFormat="1" ht="24.75" customHeight="1">
      <c r="A18" s="275" t="s">
        <v>147</v>
      </c>
      <c r="B18" s="345">
        <v>441752</v>
      </c>
      <c r="C18" s="342">
        <v>137682</v>
      </c>
      <c r="D18" s="64">
        <v>0</v>
      </c>
      <c r="E18" s="64">
        <v>37000</v>
      </c>
      <c r="F18" s="276">
        <v>3007</v>
      </c>
      <c r="G18" s="276">
        <v>0</v>
      </c>
      <c r="H18" s="64">
        <v>56200</v>
      </c>
      <c r="I18" s="64">
        <v>103560</v>
      </c>
      <c r="J18" s="194">
        <f>SUM(B18,D18,F18,H18)</f>
        <v>500959</v>
      </c>
      <c r="K18" s="194">
        <f>C18+E18+G18+I18</f>
        <v>278242</v>
      </c>
    </row>
    <row r="19" spans="1:11" s="181" customFormat="1" ht="24.75" customHeight="1">
      <c r="A19" s="187" t="s">
        <v>124</v>
      </c>
      <c r="B19" s="285">
        <v>477703</v>
      </c>
      <c r="C19" s="343">
        <v>173620</v>
      </c>
      <c r="D19" s="188">
        <v>454130</v>
      </c>
      <c r="E19" s="188">
        <v>534175</v>
      </c>
      <c r="F19" s="188">
        <v>0</v>
      </c>
      <c r="G19" s="188">
        <v>7607</v>
      </c>
      <c r="H19" s="188">
        <v>123150</v>
      </c>
      <c r="I19" s="188">
        <v>14500</v>
      </c>
      <c r="J19" s="189">
        <f>SUM(B19,D19,F19,H19)</f>
        <v>1054983</v>
      </c>
      <c r="K19" s="189">
        <f>C19+E19+G19+I19</f>
        <v>729902</v>
      </c>
    </row>
    <row r="20" spans="1:11" s="181" customFormat="1" ht="24.75" customHeight="1">
      <c r="A20" s="190" t="s">
        <v>125</v>
      </c>
      <c r="B20" s="346">
        <v>936432</v>
      </c>
      <c r="C20" s="344">
        <v>373118</v>
      </c>
      <c r="D20" s="191">
        <v>7228</v>
      </c>
      <c r="E20" s="191">
        <v>0</v>
      </c>
      <c r="F20" s="191">
        <v>41600</v>
      </c>
      <c r="G20" s="191">
        <v>47897</v>
      </c>
      <c r="H20" s="191">
        <v>487420</v>
      </c>
      <c r="I20" s="191">
        <v>619470</v>
      </c>
      <c r="J20" s="194">
        <f>SUM(B20,D20,F20,H20)</f>
        <v>1472680</v>
      </c>
      <c r="K20" s="197">
        <f>C20+E20+G20+I20</f>
        <v>1040485</v>
      </c>
    </row>
    <row r="21" spans="1:11" s="181" customFormat="1" ht="24.75" customHeight="1" thickBot="1">
      <c r="A21" s="198" t="s">
        <v>111</v>
      </c>
      <c r="B21" s="215">
        <f aca="true" t="shared" si="6" ref="B21:K21">SUM(B18:B20)</f>
        <v>1855887</v>
      </c>
      <c r="C21" s="217">
        <f>SUM(C18:C20)</f>
        <v>684420</v>
      </c>
      <c r="D21" s="217">
        <f t="shared" si="6"/>
        <v>461358</v>
      </c>
      <c r="E21" s="217">
        <f>SUM(E18:E20)</f>
        <v>571175</v>
      </c>
      <c r="F21" s="199">
        <f t="shared" si="6"/>
        <v>44607</v>
      </c>
      <c r="G21" s="199">
        <f>SUM(G18:G20)</f>
        <v>55504</v>
      </c>
      <c r="H21" s="199">
        <f t="shared" si="6"/>
        <v>666770</v>
      </c>
      <c r="I21" s="199">
        <f>SUM(I18:I20)</f>
        <v>737530</v>
      </c>
      <c r="J21" s="200">
        <f t="shared" si="6"/>
        <v>3028622</v>
      </c>
      <c r="K21" s="200">
        <f t="shared" si="6"/>
        <v>2048629</v>
      </c>
    </row>
    <row r="22" spans="1:11" s="1" customFormat="1" ht="24.75" customHeight="1" thickTop="1">
      <c r="A22" s="201" t="s">
        <v>129</v>
      </c>
      <c r="B22" s="216">
        <f aca="true" t="shared" si="7" ref="B22:H22">B13+B17+B21</f>
        <v>4670465</v>
      </c>
      <c r="C22" s="218">
        <f>C13+C17+C21</f>
        <v>3970740</v>
      </c>
      <c r="D22" s="218">
        <f t="shared" si="7"/>
        <v>3033683</v>
      </c>
      <c r="E22" s="218">
        <f>E13+E17+E21</f>
        <v>3590569</v>
      </c>
      <c r="F22" s="202">
        <f t="shared" si="7"/>
        <v>426029</v>
      </c>
      <c r="G22" s="202">
        <f>G13+G17+G21</f>
        <v>638084</v>
      </c>
      <c r="H22" s="202">
        <f t="shared" si="7"/>
        <v>1692840</v>
      </c>
      <c r="I22" s="202">
        <f>I13+I17+I21</f>
        <v>1526401</v>
      </c>
      <c r="J22" s="203">
        <f>SUM(J13,J17,J21)</f>
        <v>9823017</v>
      </c>
      <c r="K22" s="203">
        <f>K13+K17+K21</f>
        <v>9725794</v>
      </c>
    </row>
    <row r="23" spans="7:8" ht="22.5" customHeight="1">
      <c r="G23" s="6" t="s">
        <v>120</v>
      </c>
      <c r="H23" s="204" t="s">
        <v>226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2017-05-15T05:58:40Z</cp:lastPrinted>
  <dcterms:created xsi:type="dcterms:W3CDTF">2003-12-19T00:37:38Z</dcterms:created>
  <dcterms:modified xsi:type="dcterms:W3CDTF">2017-05-15T05:59:29Z</dcterms:modified>
  <cp:category/>
  <cp:version/>
  <cp:contentType/>
  <cp:contentStatus/>
</cp:coreProperties>
</file>